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tabRatio="918" firstSheet="8" activeTab="24"/>
  </bookViews>
  <sheets>
    <sheet name="tab. 1" sheetId="28" r:id="rId1"/>
    <sheet name="tab.1.1" sheetId="29" r:id="rId2"/>
    <sheet name="tab. 1.1.1" sheetId="30" r:id="rId3"/>
    <sheet name="tab.1.1.2" sheetId="31" r:id="rId4"/>
    <sheet name="tab.1.2" sheetId="32" r:id="rId5"/>
    <sheet name="tab.2" sheetId="33" r:id="rId6"/>
    <sheet name="tab.2.1" sheetId="34" r:id="rId7"/>
    <sheet name="tab.2.1.1" sheetId="35" r:id="rId8"/>
    <sheet name="tab.2.1.2" sheetId="36" r:id="rId9"/>
    <sheet name="tab.2.2" sheetId="37" r:id="rId10"/>
    <sheet name="tab.2.3" sheetId="38" r:id="rId11"/>
    <sheet name="tab.2.4" sheetId="39" r:id="rId12"/>
    <sheet name="tab.2.5" sheetId="40" r:id="rId13"/>
    <sheet name="tab.3" sheetId="41" r:id="rId14"/>
    <sheet name="tab.4" sheetId="16" r:id="rId15"/>
    <sheet name="tab.5" sheetId="42" r:id="rId16"/>
    <sheet name="tab.6" sheetId="18" r:id="rId17"/>
    <sheet name="Zał.1" sheetId="43" r:id="rId18"/>
    <sheet name="Zał.2" sheetId="20" r:id="rId19"/>
    <sheet name="Zał.3" sheetId="21" r:id="rId20"/>
    <sheet name="Zał.4" sheetId="22" r:id="rId21"/>
    <sheet name="Zał.5" sheetId="23" r:id="rId22"/>
    <sheet name="Zał. 6" sheetId="24" r:id="rId23"/>
    <sheet name="Zał.7" sheetId="25" r:id="rId24"/>
    <sheet name="Zał.8" sheetId="26" r:id="rId25"/>
  </sheets>
  <definedNames>
    <definedName name="_xlnm.Print_Area" localSheetId="19">Zał.3!$A$1:$D$32</definedName>
  </definedNames>
  <calcPr calcId="124519"/>
</workbook>
</file>

<file path=xl/calcChain.xml><?xml version="1.0" encoding="utf-8"?>
<calcChain xmlns="http://schemas.openxmlformats.org/spreadsheetml/2006/main">
  <c r="E5" i="16"/>
  <c r="E29"/>
  <c r="E28"/>
  <c r="E25"/>
  <c r="E24"/>
  <c r="E23"/>
  <c r="E22"/>
  <c r="E21"/>
  <c r="E20"/>
  <c r="E15"/>
  <c r="E14"/>
  <c r="E10"/>
  <c r="E9"/>
  <c r="E8"/>
  <c r="D13"/>
  <c r="E13" s="1"/>
  <c r="D7"/>
  <c r="D5" s="1"/>
  <c r="D16"/>
  <c r="E16" s="1"/>
  <c r="E17" i="26"/>
  <c r="B13" i="23"/>
  <c r="B8"/>
  <c r="B18" s="1"/>
  <c r="D14" i="22"/>
  <c r="D10"/>
  <c r="D29" i="21"/>
  <c r="D27"/>
  <c r="D26" s="1"/>
  <c r="D22"/>
  <c r="D14"/>
  <c r="D12"/>
  <c r="D7"/>
  <c r="D5" s="1"/>
  <c r="C54" i="20"/>
  <c r="C34"/>
  <c r="C24"/>
  <c r="C21"/>
  <c r="C16"/>
  <c r="C9"/>
  <c r="C7"/>
  <c r="C55" l="1"/>
  <c r="D11" i="21"/>
  <c r="D9" s="1"/>
  <c r="C15" i="18"/>
  <c r="C10"/>
  <c r="D27" i="16"/>
  <c r="E27" s="1"/>
  <c r="C27"/>
  <c r="D19"/>
  <c r="C19"/>
  <c r="D18"/>
  <c r="E18" s="1"/>
  <c r="C18"/>
  <c r="D12"/>
  <c r="E12" s="1"/>
  <c r="C12"/>
  <c r="D11"/>
  <c r="E11" s="1"/>
  <c r="C11"/>
  <c r="E7"/>
  <c r="D6"/>
  <c r="C6"/>
  <c r="C5"/>
  <c r="C17" s="1"/>
  <c r="E19" l="1"/>
  <c r="E6"/>
  <c r="D17"/>
  <c r="E17" s="1"/>
  <c r="C16" i="18"/>
</calcChain>
</file>

<file path=xl/sharedStrings.xml><?xml version="1.0" encoding="utf-8"?>
<sst xmlns="http://schemas.openxmlformats.org/spreadsheetml/2006/main" count="1911" uniqueCount="902">
  <si>
    <t xml:space="preserve">Dochody budżetu ogółem </t>
  </si>
  <si>
    <t>Tabela Nr 1 do Uchwały Nr ... Rady Miejskiej Tomaszowa Mazowieckiego z dnia ...</t>
  </si>
  <si>
    <t>Dział</t>
  </si>
  <si>
    <t>Wyszczególnienie</t>
  </si>
  <si>
    <t>Rolnictwo i łowiectwo</t>
  </si>
  <si>
    <t>Wytwarzanie i zaopatrywanie w energię elektryczną, gaz i wodę</t>
  </si>
  <si>
    <t>Transport i łączność</t>
  </si>
  <si>
    <t>Turystyka</t>
  </si>
  <si>
    <t>Gospodarka mieszkaniowa</t>
  </si>
  <si>
    <t>12 155 710,00</t>
  </si>
  <si>
    <t>Działalność usługowa</t>
  </si>
  <si>
    <t>572 100,00</t>
  </si>
  <si>
    <t>Administracja publiczna</t>
  </si>
  <si>
    <t>564 224,00</t>
  </si>
  <si>
    <t>Urzędy naczelnych organów władzy państwowej, kontroli i ochrony prawa oraz sądownictwa</t>
  </si>
  <si>
    <t>11 335,00</t>
  </si>
  <si>
    <t>Bezpieczeństwo publiczne i ochrona przeciwpożarowa</t>
  </si>
  <si>
    <t>81 660,00</t>
  </si>
  <si>
    <t>Dochody od osób prawnych, od osób fizycznych i od innych jednostek nieposiadających osobowości prawnej oraz wydatki związane z ich poborem</t>
  </si>
  <si>
    <t>Różne rozliczenia</t>
  </si>
  <si>
    <t>39 486 627,00</t>
  </si>
  <si>
    <t>Oświata i wychowanie</t>
  </si>
  <si>
    <t>Ochrona zdrowia</t>
  </si>
  <si>
    <t>1 203 632,00</t>
  </si>
  <si>
    <t>Pomoc społeczna</t>
  </si>
  <si>
    <t>28 481 901,00</t>
  </si>
  <si>
    <t>Pozostałe zadania w zakresie polityki społecznej</t>
  </si>
  <si>
    <t>256 914,00</t>
  </si>
  <si>
    <t>Edukacyjna opieka wychowawcza</t>
  </si>
  <si>
    <t>Gospodarka komunalna i ochrona środowiska</t>
  </si>
  <si>
    <t>575 126,00</t>
  </si>
  <si>
    <t>Kultura i ochrona dziedzictwa narodowego</t>
  </si>
  <si>
    <t>100 000,00</t>
  </si>
  <si>
    <t>Kultura fizyczna</t>
  </si>
  <si>
    <t>2 073 207,00</t>
  </si>
  <si>
    <t>Razem</t>
  </si>
  <si>
    <t xml:space="preserve">Dochody bieżące </t>
  </si>
  <si>
    <t>Tabela Nr 1.1 do Uchwały Nr ... Rady Miejskiej Tomaszowa Mazowieckiego z dnia ...</t>
  </si>
  <si>
    <t>Rozdział</t>
  </si>
  <si>
    <t>Paragraf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</si>
  <si>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</si>
  <si>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</si>
  <si>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Drogi publiczne gminne</t>
  </si>
  <si>
    <t>Wpływy z innych lokalnych opłat pobieranych przez jednostki samorządu terytorialnego na podstawie odrębnych ustaw</t>
  </si>
  <si>
    <t>189 600,00</t>
  </si>
  <si>
    <t>Wpływy z różnych opłat</t>
  </si>
  <si>
    <t>Pozostałe odsetki</t>
  </si>
  <si>
    <t>Dotacje celowe w ramach programów finansowanych z udziałem środków europejskich oraz środków, o których mowa w art. 5 ust. 1 pkt 3 oraz ust. 3 pkt 5 i 6 ustawy, lub płatności w ramach budżetu środków europejskich</t>
  </si>
  <si>
    <t>Drogi wewnętrzne</t>
  </si>
  <si>
    <t>14 600,00</t>
  </si>
  <si>
    <t>10 000,00</t>
  </si>
  <si>
    <t>14 030,00</t>
  </si>
  <si>
    <t>Wpływy z różnych dochodów</t>
  </si>
  <si>
    <t>1 150,00</t>
  </si>
  <si>
    <t>Wpływy z opłat za koncesje i licencje</t>
  </si>
  <si>
    <t>Zadania w zakresie upowszechniania turystyki</t>
  </si>
  <si>
    <t>3 995 710,00</t>
  </si>
  <si>
    <t>Gospodarka gruntami i nieruchomościami</t>
  </si>
  <si>
    <t>3 255 710,00</t>
  </si>
  <si>
    <t>Wpływy z opłat za zarząd, użytkowanie i użytkowanie wieczyste nieruchomości</t>
  </si>
  <si>
    <t>1 550 000,00</t>
  </si>
  <si>
    <t>27 330,00</t>
  </si>
  <si>
    <t>Dochody z najmu i dzierżawy składników majątkowych Skarbu Państwa, jednostek samorządu terytorialnego lub innych jednostek zaliczanych do sektora finansów publicznych oraz innych umów o podobnym charakterze</t>
  </si>
  <si>
    <t>1 601 000,00</t>
  </si>
  <si>
    <t>Wpływy z usług</t>
  </si>
  <si>
    <t>68 380,00</t>
  </si>
  <si>
    <t>9 000,00</t>
  </si>
  <si>
    <t>Towarzystwa budownictwa społecznego</t>
  </si>
  <si>
    <t>740 000,00</t>
  </si>
  <si>
    <t>Cmentarze</t>
  </si>
  <si>
    <t>572 000,00</t>
  </si>
  <si>
    <t>Urzędy wojewódzkie</t>
  </si>
  <si>
    <t>406 024,00</t>
  </si>
  <si>
    <t>Urzędy gmin (miast i miast na prawach powiatu)</t>
  </si>
  <si>
    <t>55 850,00</t>
  </si>
  <si>
    <t>8 000,00</t>
  </si>
  <si>
    <t>7 500,00</t>
  </si>
  <si>
    <t>16 100,00</t>
  </si>
  <si>
    <t>32 210,00</t>
  </si>
  <si>
    <t>Dochody jednostek samorządu terytorialnego związane z realizacją zadań z zakresu administracji rządowej oraz innych zadań zleconych ustawami</t>
  </si>
  <si>
    <t>Promocja jednostek samorządu terytorialnego</t>
  </si>
  <si>
    <t>102 350,00</t>
  </si>
  <si>
    <t>15 000,00</t>
  </si>
  <si>
    <t>79 350,00</t>
  </si>
  <si>
    <t>Urzędy naczelnych organów władzy państwowej, kontroli i ochrony prawa</t>
  </si>
  <si>
    <t>Obrona cywilna</t>
  </si>
  <si>
    <t>2 500,00</t>
  </si>
  <si>
    <t>Straż gminna (miejska)</t>
  </si>
  <si>
    <t>79 160,00</t>
  </si>
  <si>
    <t>Grzywny, mandaty i inne kary pieniężne od osób fizycznych</t>
  </si>
  <si>
    <t>75 000,00</t>
  </si>
  <si>
    <t>3 400,00</t>
  </si>
  <si>
    <t>Wpływy z podatku dochodowego od osób fizycznych</t>
  </si>
  <si>
    <t>177 010,00</t>
  </si>
  <si>
    <t>Podatek od działalności gospodarczej osób fizycznych, opłacany w formie karty podatkowej</t>
  </si>
  <si>
    <t>176 800,00</t>
  </si>
  <si>
    <t>Odsetki od nieterminowych wpłat z tytułu podatków i opłat</t>
  </si>
  <si>
    <t>Wpływy z podatku rolnego, podatku leśnego, podatku od czynności cywilnoprawnych oraz podatków i opłat lokalnych od osób prawnych i innych jednostek organizacyjnych</t>
  </si>
  <si>
    <t>19 451 740,00</t>
  </si>
  <si>
    <t>Podatek od nieruchomości</t>
  </si>
  <si>
    <t>18 720 000,00</t>
  </si>
  <si>
    <t>Podatek rolny</t>
  </si>
  <si>
    <t>1 620,00</t>
  </si>
  <si>
    <t>Podatek leśny</t>
  </si>
  <si>
    <t>6 000,00</t>
  </si>
  <si>
    <t>6 250,00</t>
  </si>
  <si>
    <t>Podatek od środków transportowych</t>
  </si>
  <si>
    <t>540 000,00</t>
  </si>
  <si>
    <t>Podatek od czynności cywilnoprawnych</t>
  </si>
  <si>
    <t>128 000,00</t>
  </si>
  <si>
    <t>1 600,00</t>
  </si>
  <si>
    <t>1 670,00</t>
  </si>
  <si>
    <t>54 200,00</t>
  </si>
  <si>
    <t>Wpływy z podatku rolnego, podatku leśnego, podatku od spadków i darowizn, podatku od czynności cywilnoprawnych oraz podatków i opłat lokalnych od osób fizycznych</t>
  </si>
  <si>
    <t>10 557 550,00</t>
  </si>
  <si>
    <t>6 380 000,00</t>
  </si>
  <si>
    <t>80 000,00</t>
  </si>
  <si>
    <t>83 200,00</t>
  </si>
  <si>
    <t>1 000,00</t>
  </si>
  <si>
    <t>1 280 000,00</t>
  </si>
  <si>
    <t>Podatek od spadków i darowizn</t>
  </si>
  <si>
    <t>200 000,00</t>
  </si>
  <si>
    <t>208 000,00</t>
  </si>
  <si>
    <t>Wpływy z opłaty targowej</t>
  </si>
  <si>
    <t>750 000,00</t>
  </si>
  <si>
    <t>1 777 000,00</t>
  </si>
  <si>
    <t>24 000,00</t>
  </si>
  <si>
    <t>Wpływy z innych opłat stanowiących dochody JST na podstawie ustaw</t>
  </si>
  <si>
    <t>Wpływy z opłaty skarbowej</t>
  </si>
  <si>
    <t>707 200,00</t>
  </si>
  <si>
    <t>Wpływy z opłaty eksploatacyjnej</t>
  </si>
  <si>
    <t>27 040,00</t>
  </si>
  <si>
    <t>Wpływy z różnych rozliczeń</t>
  </si>
  <si>
    <t>2 700,00</t>
  </si>
  <si>
    <t>Dotacje otrzymane z państwowych funduszy celowych na realizację zadań bieżących jednostek sektora finansów publicznych</t>
  </si>
  <si>
    <t>Udziały gmin w podatkach stanowiących dochód budżetu państwa</t>
  </si>
  <si>
    <t>40 512 281,00</t>
  </si>
  <si>
    <t>Podatek dochodowy od osób fizycznych</t>
  </si>
  <si>
    <t>38 328 281,00</t>
  </si>
  <si>
    <t>Podatek dochodowy od osób prawnych</t>
  </si>
  <si>
    <t>2 184 000,00</t>
  </si>
  <si>
    <t>Część oświatowa subwencji ogólnej dla jednostek samorządu terytorialnego</t>
  </si>
  <si>
    <t>35 293 791,00</t>
  </si>
  <si>
    <t>Subwencje ogólne z budżetu państwa</t>
  </si>
  <si>
    <t>Część wyrównawcza subwencji ogólnej dla gmin</t>
  </si>
  <si>
    <t>3 730 023,00</t>
  </si>
  <si>
    <t>Część równoważąca subwencji ogólnej dla gmin</t>
  </si>
  <si>
    <t>462 813,00</t>
  </si>
  <si>
    <t>Szkoły podstawowe</t>
  </si>
  <si>
    <t>25 580,00</t>
  </si>
  <si>
    <t>12 497,00</t>
  </si>
  <si>
    <t>Przedszkola</t>
  </si>
  <si>
    <t>2 892 594,00</t>
  </si>
  <si>
    <t>1 335 982,00</t>
  </si>
  <si>
    <t>12 983,00</t>
  </si>
  <si>
    <t>1 263 720,00</t>
  </si>
  <si>
    <t>20 980,00</t>
  </si>
  <si>
    <t>Otrzymane spadki, zapisy i darowizny w postaci pieniężnej</t>
  </si>
  <si>
    <t>9 655,00</t>
  </si>
  <si>
    <t>Dotacje celowe otrzymane z gminy na zadania bieżące realizowane na podstawie porozumień (umów) między jednostkami samorządu terytorialnego</t>
  </si>
  <si>
    <t>10 727,00</t>
  </si>
  <si>
    <t>Wpływy z wpłat gmin i powiatów na rzecz innych jednostek samorządu terytorialnego oraz związków gmin lub związków powiatów na dofinansowanie zadań bieżących</t>
  </si>
  <si>
    <t>238 547,00</t>
  </si>
  <si>
    <t>Gimnazja</t>
  </si>
  <si>
    <t>21 938,00</t>
  </si>
  <si>
    <t>19 612,00</t>
  </si>
  <si>
    <t>2 326,00</t>
  </si>
  <si>
    <t>Stołówki szkolne i przedszkolne</t>
  </si>
  <si>
    <t>690 000,00</t>
  </si>
  <si>
    <t>Dotacje celowe otrzymane z budżetu państwa na realizację własnych zadań bieżących gmin (związków gmin)</t>
  </si>
  <si>
    <t>Zwalczanie narkomanii</t>
  </si>
  <si>
    <t>Przeciwdziałanie alkoholizmowi</t>
  </si>
  <si>
    <t>1 050 000,00</t>
  </si>
  <si>
    <t>Wpływy z opłat za zezwolenia na sprzedaż napojów alkoholowych</t>
  </si>
  <si>
    <t>153 632,00</t>
  </si>
  <si>
    <t>20 000,00</t>
  </si>
  <si>
    <t>5 000,00</t>
  </si>
  <si>
    <t>120 000,00</t>
  </si>
  <si>
    <t>127 732,00</t>
  </si>
  <si>
    <t>Wspieranie rodziny</t>
  </si>
  <si>
    <t>Świadczenia rodzinne, świadczenia z funduszu alimentacyjnego oraz składki na ubezpieczenia emerytalne i rentowe z ubezpieczenia społecznego</t>
  </si>
  <si>
    <t>20 858 020,00</t>
  </si>
  <si>
    <t>17 000,00</t>
  </si>
  <si>
    <t>50 000,00</t>
  </si>
  <si>
    <t>20 590 010,00</t>
  </si>
  <si>
    <t>200 010,00</t>
  </si>
  <si>
    <t>Składki na ubezpieczenia zdrowotne opłacane za osoby pobierające niektóre świadczenia z pomocy społecznej, niektóre świadczenia rodzinne oraz za osoby uczestniczące w zajęciach w centrum integracji społecznej</t>
  </si>
  <si>
    <t>299 070,00</t>
  </si>
  <si>
    <t>60 748,00</t>
  </si>
  <si>
    <t>238 322,00</t>
  </si>
  <si>
    <t>1 117 877,00</t>
  </si>
  <si>
    <t>140 000,00</t>
  </si>
  <si>
    <t>977 877,00</t>
  </si>
  <si>
    <t>Dodatki mieszkaniowe</t>
  </si>
  <si>
    <t>1 125,00</t>
  </si>
  <si>
    <t>Zasiłki stałe</t>
  </si>
  <si>
    <t>3 435 182,00</t>
  </si>
  <si>
    <t>3 418 182,00</t>
  </si>
  <si>
    <t>Ośrodki pomocy społecznej</t>
  </si>
  <si>
    <t>994 858,00</t>
  </si>
  <si>
    <t>34 200,00</t>
  </si>
  <si>
    <t>18 000,00</t>
  </si>
  <si>
    <t>930 578,00</t>
  </si>
  <si>
    <t>Usługi opiekuńcze i specjalistyczne usługi opiekuńcze</t>
  </si>
  <si>
    <t>33 500,00</t>
  </si>
  <si>
    <t>1 742 269,00</t>
  </si>
  <si>
    <t>2 000,00</t>
  </si>
  <si>
    <t>83 660,00</t>
  </si>
  <si>
    <t>912 005,00</t>
  </si>
  <si>
    <t>744 574,00</t>
  </si>
  <si>
    <t>Żłobki</t>
  </si>
  <si>
    <t>148 700,00</t>
  </si>
  <si>
    <t>40 164,00</t>
  </si>
  <si>
    <t>54 450,00</t>
  </si>
  <si>
    <t>12 000,00</t>
  </si>
  <si>
    <t>Pomoc materialna dla uczniów</t>
  </si>
  <si>
    <t>Schroniska dla zwierząt</t>
  </si>
  <si>
    <t>10 400,00</t>
  </si>
  <si>
    <t>Oświetlenie ulic, placów i dróg</t>
  </si>
  <si>
    <t>13 620,00</t>
  </si>
  <si>
    <t>13 520,00</t>
  </si>
  <si>
    <t>Wpływy i wydatki związane z gromadzeniem środków z opłat i kar za korzystanie ze środowiska</t>
  </si>
  <si>
    <t>217 000,00</t>
  </si>
  <si>
    <t>334 106,00</t>
  </si>
  <si>
    <t>13 700,00</t>
  </si>
  <si>
    <t>243 000,00</t>
  </si>
  <si>
    <t>77 346,00</t>
  </si>
  <si>
    <t>Biblioteki</t>
  </si>
  <si>
    <t>Dotacje celowe otrzymane z powiatu na zadania bieżące realizowane na podstawie porozumień (umów) między jednostkami samorządu terytorialnego</t>
  </si>
  <si>
    <t>478 805,00</t>
  </si>
  <si>
    <t>Instytucje kultury fizycznej</t>
  </si>
  <si>
    <t>162 089,00</t>
  </si>
  <si>
    <t>287 612,00</t>
  </si>
  <si>
    <t>29 104,00</t>
  </si>
  <si>
    <t>Zadania w zakresie kultury fizycznej</t>
  </si>
  <si>
    <t xml:space="preserve">Dochody bieżące na zadania z zakresu administracji rządowej </t>
  </si>
  <si>
    <t>Tabela Nr 1.1.1 do Uchwały Nr ... Rady Miejskiej Tomaszowa Mazowieckiego z dnia ...</t>
  </si>
  <si>
    <t>20 650 758,00</t>
  </si>
  <si>
    <t>21 070 617,00</t>
  </si>
  <si>
    <t xml:space="preserve">Dochody bieżące na zadania realizowane w drodze umów lub porozumień między JST </t>
  </si>
  <si>
    <t>Tabela Nr 1.1.2 do Uchwały Nr ... Rady Miejskiej Tomaszowa Mazowieckiego z dnia ...</t>
  </si>
  <si>
    <t>227 732,00</t>
  </si>
  <si>
    <t xml:space="preserve">Dochody majątkowe </t>
  </si>
  <si>
    <t>Tabela Nr 1.2 do Uchwały Nr ... Rady Miejskiej Tomaszowa Mazowieckiego z dnia ...</t>
  </si>
  <si>
    <t>Dotacja celowa otrzymana z tytułu pomocy finansowej udzielanej między jednostkami samorządu terytorialnego na dofinansowanie własnych zadań inwestycyjnych i zakupów inwestycyjnych</t>
  </si>
  <si>
    <t>1 245 958,00</t>
  </si>
  <si>
    <t>Dotacje celowe otrzymane z budżetu państwa na realizację inwestycji i zakupów inwestycyjnych własnych gmin (związków gmin)</t>
  </si>
  <si>
    <t>1 722 522,00</t>
  </si>
  <si>
    <t>8 160 000,00</t>
  </si>
  <si>
    <t>Wpływy z tytułu przekształcenia prawa użytkowania wieczystego przysługującego osobom fizycznym w prawo własności</t>
  </si>
  <si>
    <t>160 000,00</t>
  </si>
  <si>
    <t>Wpłaty z tytułu odpłatnego nabycia prawa własności oraz prawa użytkowania wieczystego nieruchomości</t>
  </si>
  <si>
    <t>8 000 000,00</t>
  </si>
  <si>
    <t>Utrzymanie zieleni w miastach i gminach</t>
  </si>
  <si>
    <t>1 594 402,00</t>
  </si>
  <si>
    <t xml:space="preserve">Wydatki budżetu ogółem </t>
  </si>
  <si>
    <t>1 385 520,00</t>
  </si>
  <si>
    <t>2 430 315,00</t>
  </si>
  <si>
    <t>360 867,00</t>
  </si>
  <si>
    <t>13 206 254,00</t>
  </si>
  <si>
    <t>1 789 852,00</t>
  </si>
  <si>
    <t>Obsługa długu publicznego</t>
  </si>
  <si>
    <t>4 625 047,00</t>
  </si>
  <si>
    <t>2 381 627,00</t>
  </si>
  <si>
    <t>38 534 691,00</t>
  </si>
  <si>
    <t>1 493 600,00</t>
  </si>
  <si>
    <t>4 454 214,00</t>
  </si>
  <si>
    <t>Ogrody botaniczne i zoologiczne oraz naturalne obszary i obiekty chronionej przyrody</t>
  </si>
  <si>
    <t>25 000,00</t>
  </si>
  <si>
    <t>6 244 480,00</t>
  </si>
  <si>
    <t xml:space="preserve">Wydatki bieżące budżetu </t>
  </si>
  <si>
    <t>Izby rolnicze</t>
  </si>
  <si>
    <t>6 693 250,00</t>
  </si>
  <si>
    <t>Lokalny transport zbiorowy</t>
  </si>
  <si>
    <t>4 841 000,00</t>
  </si>
  <si>
    <t>1 716 250,00</t>
  </si>
  <si>
    <t>16 000,00</t>
  </si>
  <si>
    <t>285 520,00</t>
  </si>
  <si>
    <t>1 296 715,00</t>
  </si>
  <si>
    <t>1 118 200,00</t>
  </si>
  <si>
    <t>178 515,00</t>
  </si>
  <si>
    <t>Plany zagospodarowania przestrzennego</t>
  </si>
  <si>
    <t>52 456,00</t>
  </si>
  <si>
    <t>308 411,00</t>
  </si>
  <si>
    <t>13 161 254,00</t>
  </si>
  <si>
    <t>Egzekucja administracyjna należności pieniężnych</t>
  </si>
  <si>
    <t>Rady gmin (miast i miast na prawach powiatu)</t>
  </si>
  <si>
    <t>403 400,00</t>
  </si>
  <si>
    <t>12 032 158,00</t>
  </si>
  <si>
    <t>270 672,00</t>
  </si>
  <si>
    <t>31 000,00</t>
  </si>
  <si>
    <t>Ochotnicze straże pożarne</t>
  </si>
  <si>
    <t>195 046,00</t>
  </si>
  <si>
    <t>30 600,00</t>
  </si>
  <si>
    <t>1 522 026,00</t>
  </si>
  <si>
    <t>Zarządzanie kryzysowe</t>
  </si>
  <si>
    <t>60 000,00</t>
  </si>
  <si>
    <t>32 180,00</t>
  </si>
  <si>
    <t>Obsługa papierów wartościowych, kredytów i pożyczek jednostek samorządu terytorialnego</t>
  </si>
  <si>
    <t>4 059 636,00</t>
  </si>
  <si>
    <t>Rozliczenia z tytułu poręczeń i gwarancji udzielonych przez Skarb Państwa lub jednostkę samorządu terytorialnego</t>
  </si>
  <si>
    <t>565 411,00</t>
  </si>
  <si>
    <t>Rezerwy ogólne i celowe</t>
  </si>
  <si>
    <t>24 287 378,00</t>
  </si>
  <si>
    <t>Oddziały przedszkolne w szkołach podstawowych</t>
  </si>
  <si>
    <t>575 898,00</t>
  </si>
  <si>
    <t>17 080 900,00</t>
  </si>
  <si>
    <t>16 199 564,00</t>
  </si>
  <si>
    <t>Dowożenie uczniów do szkół</t>
  </si>
  <si>
    <t>78 000,00</t>
  </si>
  <si>
    <t>132 356,00</t>
  </si>
  <si>
    <t>1 508 459,00</t>
  </si>
  <si>
    <t>27 000,00</t>
  </si>
  <si>
    <t>1 023 000,00</t>
  </si>
  <si>
    <t>1 331 627,00</t>
  </si>
  <si>
    <t>Rodziny zastępcze</t>
  </si>
  <si>
    <t>14 926,00</t>
  </si>
  <si>
    <t>14 720,00</t>
  </si>
  <si>
    <t>20 756 961,00</t>
  </si>
  <si>
    <t>302 470,00</t>
  </si>
  <si>
    <t>5 374 076,00</t>
  </si>
  <si>
    <t>2 385 436,00</t>
  </si>
  <si>
    <t>3 438 682,00</t>
  </si>
  <si>
    <t>3 073 436,00</t>
  </si>
  <si>
    <t>145 608,00</t>
  </si>
  <si>
    <t>3 028 376,00</t>
  </si>
  <si>
    <t>38 403,00</t>
  </si>
  <si>
    <t>Świetlice szkolne</t>
  </si>
  <si>
    <t>1 304 497,00</t>
  </si>
  <si>
    <t>189 103,00</t>
  </si>
  <si>
    <t>Gospodarka odpadami</t>
  </si>
  <si>
    <t>Oczyszczanie miast i wsi</t>
  </si>
  <si>
    <t>577 670,00</t>
  </si>
  <si>
    <t>504 134,00</t>
  </si>
  <si>
    <t>377 200,00</t>
  </si>
  <si>
    <t>2 046 330,00</t>
  </si>
  <si>
    <t>731 612,00</t>
  </si>
  <si>
    <t>4 399 214,00</t>
  </si>
  <si>
    <t>Domy i ośrodki kultury, świetlice i kluby</t>
  </si>
  <si>
    <t>2 158 000,00</t>
  </si>
  <si>
    <t>1 434 000,00</t>
  </si>
  <si>
    <t>Muzea</t>
  </si>
  <si>
    <t>638 000,00</t>
  </si>
  <si>
    <t>Ochrona zabytków i opieka nad zabytkami</t>
  </si>
  <si>
    <t>4 000,00</t>
  </si>
  <si>
    <t>165 214,00</t>
  </si>
  <si>
    <t>Rezerwaty i pomniki przyrody</t>
  </si>
  <si>
    <t>3 010 838,00</t>
  </si>
  <si>
    <t>2 155 538,00</t>
  </si>
  <si>
    <t>848 500,00</t>
  </si>
  <si>
    <t>6 800,00</t>
  </si>
  <si>
    <t xml:space="preserve">Wydatki bieżące na zadania z zakresu administracji rządowej </t>
  </si>
  <si>
    <t xml:space="preserve">Wydatki bieżące na zadania realizowane w drodze umów lub porozumień między jednostkami samorządu terytorialnego </t>
  </si>
  <si>
    <t xml:space="preserve">Wydatki majątkowe ogółem </t>
  </si>
  <si>
    <t>Tabela Nr 2.2 do Uchwały Nr ... Rady Miejskiej Tomaszowa Mazowieckiego z dnia ...</t>
  </si>
  <si>
    <t>30 000,00</t>
  </si>
  <si>
    <t>Drogi publiczne powiatowe</t>
  </si>
  <si>
    <t>1 420 922,00</t>
  </si>
  <si>
    <t>1 100 000,00</t>
  </si>
  <si>
    <t>1 133 600,00</t>
  </si>
  <si>
    <t>45 000,00</t>
  </si>
  <si>
    <t>22 000,00</t>
  </si>
  <si>
    <t>600 000,00</t>
  </si>
  <si>
    <t>400 000,00</t>
  </si>
  <si>
    <t>2 145 000,00</t>
  </si>
  <si>
    <t>Gospodarka ściekowa i ochrona wód</t>
  </si>
  <si>
    <t>2 000 000,00</t>
  </si>
  <si>
    <t>145 000,00</t>
  </si>
  <si>
    <t>55 000,00</t>
  </si>
  <si>
    <t>3 233 642,00</t>
  </si>
  <si>
    <t xml:space="preserve">Wydatki na zadania inwestycyjne realizowane ze środków własnych </t>
  </si>
  <si>
    <t>Tabela Nr 2.3 do Uchwały Nr ... Rady Miejskiej Tomaszowa Mazowieckiego z dnia ...</t>
  </si>
  <si>
    <t>Pozycja</t>
  </si>
  <si>
    <t>Kwota</t>
  </si>
  <si>
    <t>Rozbudowa ulicy Oskara Lange w Tomaszowie Mazowieckim (droga powiatowa nr 4340E)</t>
  </si>
  <si>
    <t>Budowa ul. Skłodowskiej, Narewskiego i Chrobrego</t>
  </si>
  <si>
    <t>1 820 000,00</t>
  </si>
  <si>
    <t>Budowa ul. Chopina</t>
  </si>
  <si>
    <t>Przebudowa ul. Polnej, Szkolnej, Żwirki i Wigury oraz Boh. Getta Warszawskiego</t>
  </si>
  <si>
    <t>6 551 107,00</t>
  </si>
  <si>
    <t>Zakup i montaż parkometrów przy ul. T. Kawki</t>
  </si>
  <si>
    <t>Dokumnentacja techniczna budowy ulic: Batorego, Żółkiewskiego i Hetmańskiej</t>
  </si>
  <si>
    <t>Budowa ulicy Łącznej wraz z sięgaczem od ulicy Głównej</t>
  </si>
  <si>
    <t>1 146 000,00</t>
  </si>
  <si>
    <t>Zagospodarowanie terenu przyległego do "Grot Nagórzyckich"</t>
  </si>
  <si>
    <t>Wykup nieruchomości do zasobów komunalnych</t>
  </si>
  <si>
    <t>Nagłośnienie sali obrad, zakup sprzętu komputerowego i kserokopiarki dla UM</t>
  </si>
  <si>
    <t>Rozbudowa Szkoły Podstawowej Nr 13 o budowę zespołu przedszkolnego</t>
  </si>
  <si>
    <t>Budowa boiska na terenie Gimnazjum Nr 6</t>
  </si>
  <si>
    <t>Wniesienie wkładu do Spółki ZGW-K</t>
  </si>
  <si>
    <t>Tabela Nr 2.4 do Uchwały Nr ... Rady Miejskiej Tomaszowa Mazowieckiego z dnia ...</t>
  </si>
  <si>
    <t>12 508 470,00</t>
  </si>
  <si>
    <t>Projekt pn: Kompleksowe zagospodarowanie przestrzeni publicznej "Przebudowa płyty Placu Kościuszki"</t>
  </si>
  <si>
    <t>9 840 588,00</t>
  </si>
  <si>
    <t>Projekt pn: Przygotowanie terenów na obszarach objętych rewitalizacją pod realizację nowych inwestycji gospodarczych</t>
  </si>
  <si>
    <t>2 667 882,00</t>
  </si>
  <si>
    <t>Przebudowa przyłączy elektroenergetycznych i telekomunikacyjnych na Placu Kościuszki</t>
  </si>
  <si>
    <t>Pozostałe wydatki związane z realizacją projektów inwestycyjnych w ramach Lokalnego Programu Rewitalizacji</t>
  </si>
  <si>
    <t>Projekt pn: Odbudowa i modernizacja budynków i ich adaptacja do nowych funkcji "Miasto otwarte"</t>
  </si>
  <si>
    <t>12 708 470,00</t>
  </si>
  <si>
    <t>Tabela Nr 2.5 do Uchwały Nr ... Rady Miejskiej Tomaszowa Mazowieckiego z dnia ...</t>
  </si>
  <si>
    <t>Projekt 6 - Rozbudowa Ośrodka Sportu i Rekreacji w Tomaszowie Mazowieckim - uzupełnienie oferty turystyczno - rekreacyjnej Miasta poprzez przebudowę boiska o sztucznej nawierzchni wraz z infrastrukturą</t>
  </si>
  <si>
    <t>Tabela Nr 3 do Uchwały Nr ... Rady Miejskiej Tomaszowa Mazowieckiego z dnia ...</t>
  </si>
  <si>
    <t>Nazwa</t>
  </si>
  <si>
    <t>Plan</t>
  </si>
  <si>
    <t>z tego</t>
  </si>
  <si>
    <t>Wydatki</t>
  </si>
  <si>
    <t>bieżące</t>
  </si>
  <si>
    <t>wydatki</t>
  </si>
  <si>
    <t>dotacje na</t>
  </si>
  <si>
    <t>świadczenia</t>
  </si>
  <si>
    <t>wydatki na</t>
  </si>
  <si>
    <t>wypłaty</t>
  </si>
  <si>
    <t>obsługa</t>
  </si>
  <si>
    <t>majątkowe</t>
  </si>
  <si>
    <t>inwestycje i</t>
  </si>
  <si>
    <t>w tym</t>
  </si>
  <si>
    <t>zakup i objęcie</t>
  </si>
  <si>
    <t>jednostek</t>
  </si>
  <si>
    <t>zadania</t>
  </si>
  <si>
    <t>na rzecz</t>
  </si>
  <si>
    <t>programy</t>
  </si>
  <si>
    <t>z tytułu</t>
  </si>
  <si>
    <t>długu</t>
  </si>
  <si>
    <t>zakupy</t>
  </si>
  <si>
    <t>akcji i udziałów</t>
  </si>
  <si>
    <t>budżetowych</t>
  </si>
  <si>
    <t>osób</t>
  </si>
  <si>
    <t>finansowane</t>
  </si>
  <si>
    <t>poręczeń i</t>
  </si>
  <si>
    <t>inwestycyjne</t>
  </si>
  <si>
    <t>oraz wniesienie</t>
  </si>
  <si>
    <t>fizycznych</t>
  </si>
  <si>
    <t>z udziałem</t>
  </si>
  <si>
    <t>gwarancji</t>
  </si>
  <si>
    <t>wkładów do</t>
  </si>
  <si>
    <t>środków, o</t>
  </si>
  <si>
    <t>spółek prawa</t>
  </si>
  <si>
    <t>których mowa</t>
  </si>
  <si>
    <t>handlowego</t>
  </si>
  <si>
    <t>w art.5 ust.1</t>
  </si>
  <si>
    <t>wynagrodzenia</t>
  </si>
  <si>
    <t>pkt 2 i 3</t>
  </si>
  <si>
    <t>na programy</t>
  </si>
  <si>
    <t>i składki od</t>
  </si>
  <si>
    <t>związane</t>
  </si>
  <si>
    <t>nich naliczone</t>
  </si>
  <si>
    <t>z realizacją ich</t>
  </si>
  <si>
    <t>statutowych</t>
  </si>
  <si>
    <t>zadań</t>
  </si>
  <si>
    <t>pkt.2 i 3</t>
  </si>
  <si>
    <t>1 846 250,00</t>
  </si>
  <si>
    <t>4 847 000,00</t>
  </si>
  <si>
    <t>9 819 632,00</t>
  </si>
  <si>
    <t>1 295 815,00</t>
  </si>
  <si>
    <t>2 251 800,00</t>
  </si>
  <si>
    <t>177 615,00</t>
  </si>
  <si>
    <t>358 867,00</t>
  </si>
  <si>
    <t>198 849,00</t>
  </si>
  <si>
    <t>160 018,00</t>
  </si>
  <si>
    <t>30 456,00</t>
  </si>
  <si>
    <t>306 411,00</t>
  </si>
  <si>
    <t>168 393,00</t>
  </si>
  <si>
    <t>138 018,00</t>
  </si>
  <si>
    <t>12 664 511,00</t>
  </si>
  <si>
    <t>10 871 171,00</t>
  </si>
  <si>
    <t>1 793 340,00</t>
  </si>
  <si>
    <t>404 071,00</t>
  </si>
  <si>
    <t>92 672,00</t>
  </si>
  <si>
    <t>403 824,00</t>
  </si>
  <si>
    <t>340 616,00</t>
  </si>
  <si>
    <t>63 208,00</t>
  </si>
  <si>
    <t>2 200,00</t>
  </si>
  <si>
    <t>28 000,00</t>
  </si>
  <si>
    <t>27 500,00</t>
  </si>
  <si>
    <t>375 400,00</t>
  </si>
  <si>
    <t>12 077 158,00</t>
  </si>
  <si>
    <t>12 005 687,00</t>
  </si>
  <si>
    <t>10 525 055,00</t>
  </si>
  <si>
    <t>1 480 632,00</t>
  </si>
  <si>
    <t>26 471,00</t>
  </si>
  <si>
    <t>178 000,00</t>
  </si>
  <si>
    <t>174 000,00</t>
  </si>
  <si>
    <t>9 335,00</t>
  </si>
  <si>
    <t>1 740 161,00</t>
  </si>
  <si>
    <t>1 524 494,00</t>
  </si>
  <si>
    <t>215 667,00</t>
  </si>
  <si>
    <t>14 180,00</t>
  </si>
  <si>
    <t>35 511,00</t>
  </si>
  <si>
    <t>169 551,00</t>
  </si>
  <si>
    <t>80 495,00</t>
  </si>
  <si>
    <t>89 056,00</t>
  </si>
  <si>
    <t>25 495,00</t>
  </si>
  <si>
    <t>1 512 010,00</t>
  </si>
  <si>
    <t>1 443 999,00</t>
  </si>
  <si>
    <t>68 011,00</t>
  </si>
  <si>
    <t>10 016,00</t>
  </si>
  <si>
    <t>60 824 279,00</t>
  </si>
  <si>
    <t>51 603 592,00</t>
  </si>
  <si>
    <t>9 220 687,00</t>
  </si>
  <si>
    <t>2 042 922,00</t>
  </si>
  <si>
    <t>230 497,00</t>
  </si>
  <si>
    <t>24 013 986,00</t>
  </si>
  <si>
    <t>21 702 395,00</t>
  </si>
  <si>
    <t>2 311 591,00</t>
  </si>
  <si>
    <t>158 455,00</t>
  </si>
  <si>
    <t>114 937,00</t>
  </si>
  <si>
    <t>574 873,00</t>
  </si>
  <si>
    <t>535 282,00</t>
  </si>
  <si>
    <t>39 591,00</t>
  </si>
  <si>
    <t>1 025,00</t>
  </si>
  <si>
    <t>17 280 900,00</t>
  </si>
  <si>
    <t>15 778 238,00</t>
  </si>
  <si>
    <t>12 771 540,00</t>
  </si>
  <si>
    <t>3 006 698,00</t>
  </si>
  <si>
    <t>1 271 078,00</t>
  </si>
  <si>
    <t>31 584,00</t>
  </si>
  <si>
    <t>16 599 564,00</t>
  </si>
  <si>
    <t>15 601 369,00</t>
  </si>
  <si>
    <t>14 066 892,00</t>
  </si>
  <si>
    <t>1 534 477,00</t>
  </si>
  <si>
    <t>546 389,00</t>
  </si>
  <si>
    <t>51 806,00</t>
  </si>
  <si>
    <t>33 000,00</t>
  </si>
  <si>
    <t>Dokształcanie i doskonalenie nauczycieli</t>
  </si>
  <si>
    <t>1 498 639,00</t>
  </si>
  <si>
    <t>1 370 405,00</t>
  </si>
  <si>
    <t>128 234,00</t>
  </si>
  <si>
    <t>9 820,00</t>
  </si>
  <si>
    <t>3 179 818,00</t>
  </si>
  <si>
    <t>1 157 078,00</t>
  </si>
  <si>
    <t>2 022 740,00</t>
  </si>
  <si>
    <t>34 000,00</t>
  </si>
  <si>
    <t>21 325,00</t>
  </si>
  <si>
    <t>1 648 427,00</t>
  </si>
  <si>
    <t>1 256 512,00</t>
  </si>
  <si>
    <t>391 915,00</t>
  </si>
  <si>
    <t>598 500,00</t>
  </si>
  <si>
    <t>134 700,00</t>
  </si>
  <si>
    <t>321 100,00</t>
  </si>
  <si>
    <t>75 300,00</t>
  </si>
  <si>
    <t>245 800,00</t>
  </si>
  <si>
    <t>573 500,00</t>
  </si>
  <si>
    <t>128 400,00</t>
  </si>
  <si>
    <t>1 325 327,00</t>
  </si>
  <si>
    <t>1 181 212,00</t>
  </si>
  <si>
    <t>144 115,00</t>
  </si>
  <si>
    <t>6 300,00</t>
  </si>
  <si>
    <t>8 232 678,00</t>
  </si>
  <si>
    <t>4 222 687,00</t>
  </si>
  <si>
    <t>4 009 991,00</t>
  </si>
  <si>
    <t>190 600,00</t>
  </si>
  <si>
    <t>28 972 866,00</t>
  </si>
  <si>
    <t>1 138 547,00</t>
  </si>
  <si>
    <t>1 324 651,00</t>
  </si>
  <si>
    <t>1 212 279,00</t>
  </si>
  <si>
    <t>112 372,00</t>
  </si>
  <si>
    <t>19 432 310,00</t>
  </si>
  <si>
    <t>Zasiłki i pomoc w naturze oraz składki na ubezpieczenia emerytalne i rentowe</t>
  </si>
  <si>
    <t>2 993 300,00</t>
  </si>
  <si>
    <t>2 380 776,00</t>
  </si>
  <si>
    <t>20 500,00</t>
  </si>
  <si>
    <t>3 050 906,00</t>
  </si>
  <si>
    <t>2 749 184,00</t>
  </si>
  <si>
    <t>301 722,00</t>
  </si>
  <si>
    <t>22 530,00</t>
  </si>
  <si>
    <t>143 508,00</t>
  </si>
  <si>
    <t>138 585,00</t>
  </si>
  <si>
    <t>4 923,00</t>
  </si>
  <si>
    <t>2 100,00</t>
  </si>
  <si>
    <t>367 697,00</t>
  </si>
  <si>
    <t>107 919,00</t>
  </si>
  <si>
    <t>259 778,00</t>
  </si>
  <si>
    <t>1 331 532,00</t>
  </si>
  <si>
    <t>905 296,00</t>
  </si>
  <si>
    <t>711 951,00</t>
  </si>
  <si>
    <t>193 345,00</t>
  </si>
  <si>
    <t>881 893,00</t>
  </si>
  <si>
    <t>169 942,00</t>
  </si>
  <si>
    <t>23 403,00</t>
  </si>
  <si>
    <t>1 301 207,00</t>
  </si>
  <si>
    <t>1 215 572,00</t>
  </si>
  <si>
    <t>85 635,00</t>
  </si>
  <si>
    <t>192 393,00</t>
  </si>
  <si>
    <t>3 290,00</t>
  </si>
  <si>
    <t>990 034,00</t>
  </si>
  <si>
    <t>9 060,00</t>
  </si>
  <si>
    <t>500 000,00</t>
  </si>
  <si>
    <t>574 610,00</t>
  </si>
  <si>
    <t>3 060,00</t>
  </si>
  <si>
    <t>876 612,00</t>
  </si>
  <si>
    <t>717 612,00</t>
  </si>
  <si>
    <t>490 034,00</t>
  </si>
  <si>
    <t>227 578,00</t>
  </si>
  <si>
    <t>90 214,00</t>
  </si>
  <si>
    <t>82 214,00</t>
  </si>
  <si>
    <t>4 294 000,00</t>
  </si>
  <si>
    <t>220 214,00</t>
  </si>
  <si>
    <t>2 154 223,00</t>
  </si>
  <si>
    <t>1 402 906,00</t>
  </si>
  <si>
    <t>751 317,00</t>
  </si>
  <si>
    <t>793 500,00</t>
  </si>
  <si>
    <t>63 115,00</t>
  </si>
  <si>
    <t>2 772 452,00</t>
  </si>
  <si>
    <t>5 389 180,00</t>
  </si>
  <si>
    <t>2 147 423,00</t>
  </si>
  <si>
    <t>744 517,00</t>
  </si>
  <si>
    <t>8 115,00</t>
  </si>
  <si>
    <t>74 015 103,00</t>
  </si>
  <si>
    <t>30 061 099,00</t>
  </si>
  <si>
    <t>12 592 084,00</t>
  </si>
  <si>
    <t>Tabela Nr 4  do Uchwały Nr …Rady Miejskiej Tomaszowa Mazowieckiego z dnia…</t>
  </si>
  <si>
    <t>Lp.</t>
  </si>
  <si>
    <t>Przewidywane wykonanie 2012r.</t>
  </si>
  <si>
    <t>Plan na 2013r.</t>
  </si>
  <si>
    <t>%</t>
  </si>
  <si>
    <t>I</t>
  </si>
  <si>
    <t xml:space="preserve">Dochody ogółem, w tym: </t>
  </si>
  <si>
    <t>1.</t>
  </si>
  <si>
    <t xml:space="preserve">dochody bieżące </t>
  </si>
  <si>
    <t>1.1</t>
  </si>
  <si>
    <t xml:space="preserve"> bieżące własne</t>
  </si>
  <si>
    <t>1.2</t>
  </si>
  <si>
    <t xml:space="preserve"> bieżące na zadania z zakresu administracji rządowej</t>
  </si>
  <si>
    <t>1.3</t>
  </si>
  <si>
    <t xml:space="preserve"> bieżące wynikające z porozumień</t>
  </si>
  <si>
    <t>2.</t>
  </si>
  <si>
    <t>dochody majątkowe</t>
  </si>
  <si>
    <t>II</t>
  </si>
  <si>
    <t xml:space="preserve">Wydatki ogółem, w tym: </t>
  </si>
  <si>
    <t>wydatki bieżące ogółem</t>
  </si>
  <si>
    <t xml:space="preserve">bieżące własne </t>
  </si>
  <si>
    <t xml:space="preserve">bieżące na zadania z zakresu administracji rządowej </t>
  </si>
  <si>
    <t>bieżące wynikające z porozumień</t>
  </si>
  <si>
    <t xml:space="preserve">wydatki majątkowe </t>
  </si>
  <si>
    <t>III</t>
  </si>
  <si>
    <t>Planowana                        nadwyżka (+) / deficyt (-)</t>
  </si>
  <si>
    <t>IV</t>
  </si>
  <si>
    <t>Przychody ogółem, z tego:</t>
  </si>
  <si>
    <t>planowane do zaciągnięcia w roku budżetowym  kredyty na:</t>
  </si>
  <si>
    <t xml:space="preserve"> pokrycie planowanego deficytu</t>
  </si>
  <si>
    <t xml:space="preserve"> spłatę wcześniej zaciągniętych zobowiązań z tytułu kredytów i pożyczek </t>
  </si>
  <si>
    <t>planowane do zaciągnięcia w roku budżetowym pożyczki na.:</t>
  </si>
  <si>
    <t>2.1</t>
  </si>
  <si>
    <t>pokrycie planowanego deficytu przeznaczonego na realizację zadań inwestycyjnych</t>
  </si>
  <si>
    <t>3.</t>
  </si>
  <si>
    <t>wolne środki na:</t>
  </si>
  <si>
    <t>3.1</t>
  </si>
  <si>
    <t>3.2</t>
  </si>
  <si>
    <t>V</t>
  </si>
  <si>
    <t>Rozchody ogółem, w tym:</t>
  </si>
  <si>
    <t>planowane do spłaty w roku budżetowym pożyczki</t>
  </si>
  <si>
    <t>planowane do spłaty w roku budżetowym kredyty</t>
  </si>
  <si>
    <t>Przychody i rozchody związane z finansowaniem planowanego deficytu                 w roku 2013</t>
  </si>
  <si>
    <t xml:space="preserve">Planowane przychody w 2013r. </t>
  </si>
  <si>
    <t>Tabela Nr 5 do Uchwały Nr ... Rady Miejskiej Tomaszowa Mazowieckiego z dnia ...</t>
  </si>
  <si>
    <t>Przychody z zaciągniętych pożyczek i kredytów na rynku krajowym</t>
  </si>
  <si>
    <t>kredyty krajowe na spłatę zaciągniętych zobowiązań z tytułu kredytów i pożyczek</t>
  </si>
  <si>
    <t>kredyty krajowe na sfinansowanie planowanego deficytu</t>
  </si>
  <si>
    <t xml:space="preserve">Zestawienie planowanych rozchodów w 2013r. </t>
  </si>
  <si>
    <t>Tabela Nr 6 do Uchwały Nr …  Rady Miejskiej Tomaszowa Mazowieckiego z dnia …</t>
  </si>
  <si>
    <t>Rodzaj kredytu / pożyczki</t>
  </si>
  <si>
    <t>Planowane rozchody               w 2013r.</t>
  </si>
  <si>
    <t>Kredyty</t>
  </si>
  <si>
    <t>Kredyt na pokrycie planowanego deficytu budżetu w 2009r. i spłatę wcześniej zaciągniętych zobowiązań z tytułu kredytów i pożyczek</t>
  </si>
  <si>
    <t>Kredyt na pokrycie planowanego deficytu budżetu w 2010r. i spłatę wcześniej zaciągniętych zobowiązań z tytułu kredytów i pożyczek</t>
  </si>
  <si>
    <t>Kredyt na pokrycie planowanego deficytu budżetu w 2011r. i spłatę wcześniej zaciągniętych zobowiązań z tytułu kredytów i pożyczek</t>
  </si>
  <si>
    <t xml:space="preserve">  Razem spłaty z tytułu kredytów</t>
  </si>
  <si>
    <t>Pożyczki z WFOŚiGW w Łodzi</t>
  </si>
  <si>
    <t>Budowa kanalizacji deszczowej i odwodnienia w ramach zadania: Budowa ul. Kalinowej w Tomaszowie Mazowieckim</t>
  </si>
  <si>
    <t>Budowa kanalizacji deszczowej wraz z przykanalikami i odwodnieniem w ramach zadania: Budowa ulic Skłodowskiej, Narewskiego i Chrobrego w Tomaszowie Mazowieckim</t>
  </si>
  <si>
    <t>Budowa kanalizacji deszczowej wraz z przykanalikami i odwodnieniem w ramach zadania: Budowa ulic Husarskiej i Brzozowej w Tomaszowie Mazowieckim</t>
  </si>
  <si>
    <t xml:space="preserve">  Razem spłaty z tytułu pożyczek</t>
  </si>
  <si>
    <t xml:space="preserve"> Łącznie rozchody - § 992 spłaty otrzymanych krajowych pożyczek i kredytów</t>
  </si>
  <si>
    <t xml:space="preserve">Planowane rezerwy budżetu w 2013r. </t>
  </si>
  <si>
    <t>Załącznik Nr 1 do Uchwały Nr ... Rady Miejskiej Tomaszowa Mazowieckiego z dnia ...</t>
  </si>
  <si>
    <t>Rezerwa celowa dla jednostek budżetowych</t>
  </si>
  <si>
    <t>650 000,00</t>
  </si>
  <si>
    <t>Rezerwa ogólna</t>
  </si>
  <si>
    <t>Rezerwa celowa na wydatki związane z gospodarowaniem odpadami komunalnymi</t>
  </si>
  <si>
    <t>1 000 000,00</t>
  </si>
  <si>
    <t>Rezerwa na zarządzanie kryzysowe</t>
  </si>
  <si>
    <t>371 000,00</t>
  </si>
  <si>
    <t>ZESTAWIENIE PLANOWANYCH KWOT DOTACJI NA ROK 2013</t>
  </si>
  <si>
    <t>Załącznik Nr 2 do Uchwały Nr … Rady Miejskiej Tomaszowa Mazowieckiego z dnia …</t>
  </si>
  <si>
    <t xml:space="preserve">I. Dotacje dla jednostek sektora finansów publicznych </t>
  </si>
  <si>
    <t>Dział/                     Rozdział</t>
  </si>
  <si>
    <t>Jednostka/Zadanie</t>
  </si>
  <si>
    <t>Kwota dotacji</t>
  </si>
  <si>
    <t>DOTACJE PRZEDMIOTOWE</t>
  </si>
  <si>
    <t>600/60004</t>
  </si>
  <si>
    <t>Miejski Zakład Komunikacyjny - dopłata do wozokilometra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</si>
  <si>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</si>
  <si>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</si>
  <si>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</si>
  <si>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</si>
  <si>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</si>
  <si>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</si>
  <si>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</si>
  <si>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</si>
  <si>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</si>
  <si>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</si>
  <si>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</si>
  <si>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600/60014</t>
  </si>
  <si>
    <t>Powiat Tomaszowski - na zadania inwestycyjne</t>
  </si>
  <si>
    <t>801/80113</t>
  </si>
  <si>
    <t>Gmina Lubochnia - dowóz dzieci do szkół</t>
  </si>
  <si>
    <t>851/85154</t>
  </si>
  <si>
    <t>Powiat Tomaszowski - na zadania wynikające z MPPiRPA</t>
  </si>
  <si>
    <t>Razem dotacje dla jednostek sektora finansów publicznych</t>
  </si>
  <si>
    <t xml:space="preserve">II. Dotacje dla jednostek spoza sektora finansów publicznych </t>
  </si>
  <si>
    <t>801/80101</t>
  </si>
  <si>
    <t>Pierwsza Chrześcijańska Szkoła "TOMEK"</t>
  </si>
  <si>
    <t>801/80104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</si>
  <si>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</si>
  <si>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</si>
  <si>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</si>
  <si>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</si>
  <si>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</si>
  <si>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Gimnazjum dla Dorosłych "Komed"</t>
  </si>
  <si>
    <t xml:space="preserve">Zaoczne Gimnazjum dla Dorosłych </t>
  </si>
  <si>
    <t>Katolickie Gimnazjum im. Ojca Pio</t>
  </si>
  <si>
    <t>Zaoczne Gimnazjum dla Dorosłych  "Komed"</t>
  </si>
  <si>
    <t>400/40095</t>
  </si>
  <si>
    <t>Dofinansowanie infrastruktury służącej do wspólnego użytkowania przez użytkowników działek rodzinnych ogrodów działkowych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</si>
  <si>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</si>
  <si>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</si>
  <si>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</si>
  <si>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</si>
  <si>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</si>
  <si>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</si>
  <si>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</si>
  <si>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Zadania wynikające z MPPiRPA</t>
  </si>
  <si>
    <t>852/85295</t>
  </si>
  <si>
    <t>Zadania z zakresu pomocy społecznej</t>
  </si>
  <si>
    <t>853/85305</t>
  </si>
  <si>
    <t>Dofinansowanie do opieki nad dziećmi w wieku do lat 3</t>
  </si>
  <si>
    <t>853/85395</t>
  </si>
  <si>
    <t>Zadania na rzecz osób w wieku emerytalnym</t>
  </si>
  <si>
    <t>900/90095</t>
  </si>
  <si>
    <t>921/92120</t>
  </si>
  <si>
    <t>Zadania z zakresu renowacji miejsc pamięci narodowej</t>
  </si>
  <si>
    <t>921/92195</t>
  </si>
  <si>
    <t>Zadania z zakresu kultury i sztuki</t>
  </si>
  <si>
    <t>926/92605</t>
  </si>
  <si>
    <t>Zadania z zakresu kultury fizycznej i rekreacji</t>
  </si>
  <si>
    <t xml:space="preserve">Razem dotacje dla jednostek spoza sektora finansów publicznych </t>
  </si>
  <si>
    <t>OGÓŁEM</t>
  </si>
  <si>
    <t>Plan dochodów i wydatków na realizację zadań  ujętych w:</t>
  </si>
  <si>
    <t>1. Miejskim  Programie Profilaktyki i Rozwiązywania Problemów Alkoholowych oraz Integracji Społecznej Osób Uzależnionych i Ich Bliskich na rok 2013
2. Miejskim Programie Przeciwdziałania Narkomanii na lata 2011-2013</t>
  </si>
  <si>
    <t>Załącznik Nr 3 do Uchwały Nr … Rady Miejskiej Tomaszowa Mazowieckiego z dnia…</t>
  </si>
  <si>
    <t xml:space="preserve">DZIAŁ </t>
  </si>
  <si>
    <t>ROZDZIAŁ</t>
  </si>
  <si>
    <t>WYSZCZEGÓLNIENIE</t>
  </si>
  <si>
    <t>PLAN NA 2013</t>
  </si>
  <si>
    <t>WPŁYWY</t>
  </si>
  <si>
    <t>OCHRONA ZDROWIA</t>
  </si>
  <si>
    <t>Wpływy z opłat za wydawanie zezwoleń  na sprzedaż alkoholu</t>
  </si>
  <si>
    <t xml:space="preserve">WYDATKI </t>
  </si>
  <si>
    <t>WYDATKI BIEŻĄCE</t>
  </si>
  <si>
    <t>Wydatki przeznaczone na realizację zadań ujętych w Miejskim Programie Przeciwdziałania Narkomanii.</t>
  </si>
  <si>
    <t>1. Prowadzenie profilaktycznej działalności informacyjnej i edukacyjnej w zakresie przeciwdziałania alkoholizmowi i narkomanii. Zwiększenie integracji społecznej osób uzależnionych i ich bliskich.</t>
  </si>
  <si>
    <t>2. Przeciwdziałanie i ograniczenie spożycia alkoholu przez dzieci i młodzież oraz promocja zdrowego stylu życia.</t>
  </si>
  <si>
    <t xml:space="preserve">3. Zdobywanie i upowszechnianie wiedzy na temat rozwiązywania problemów uzależnień
</t>
  </si>
  <si>
    <t xml:space="preserve">4. Zwiększenie dostepności dla osób uzależnionych i ich bliskich  pomocy  psychospołecznej, terapeutycznej i prawnej oraz innych form pomocy niezbędnych do życia w środowisku rodzinnym i społecznym. </t>
  </si>
  <si>
    <t>5. Zmniejszenie zakresu aktualnie występujących problemów społecznych związanych z nadużywaniem alkoholu i innych substancji uzależniających oraz przeciwdziałanie przemocy w rodzinie.</t>
  </si>
  <si>
    <t>6. Wydatki związane z działalnością i potrzebami Miejskiej Komisji Rozwiązywania Problemów Alkoholowych z siedzibą przy ul. Św. Antoniego 55</t>
  </si>
  <si>
    <t xml:space="preserve"> DOTACJE DLA JEDNOSTEK SEKTORA FINANSÓW PUBLICZNYCH</t>
  </si>
  <si>
    <t xml:space="preserve">Prowadzenie działań związanych z pracą socjalną oraz pomocą  psychologiczną i prawną na rzecz rodzin i osób zagrożonych alkoholizmem, przemocą fizyczną i psychiczną oraz innymi patologiami społecznymi.
</t>
  </si>
  <si>
    <t xml:space="preserve"> DOTACJE DLA JEDNOSTEK SPOZA SEKTORA FINANSÓW PUBLICZNYCH</t>
  </si>
  <si>
    <t>Prowadzenie profilaktycznej działalności informacyjnej i edukacyjnej oraz szkoleniowej w zakresie rozwiązywania problemów narkomanii, w szczególności dla dzieci i młodzieży, w tym prowadzenie zajęć sportowo-rekreacyjnych dla uczniów, a także działań na rzecz dożywiania dzieci uczestniczących w pozalekcyjnych programach opiekuńczo-wychowawczych i socjoterapeutycznych.</t>
  </si>
  <si>
    <t>Prowadzenie profilaktycznej działalności informacyjnej i edukacyjnej w zakresie przeciwdziałania alkoholizmowi i narkomanii. Zwiększenie integracji społecznej osób uzależnionych i ich bliskich.</t>
  </si>
  <si>
    <t>Przeciwdziałanie i ograniczenie spożycia alkoholu przez dzieci i młodzież oraz promocja zdrowego stylu życia.</t>
  </si>
  <si>
    <t xml:space="preserve">Zwiększenie dostepności dla osób uzależnionych i ich bliskich  pomocy  psychospołecznej, terapeutycznej i prawnej oraz innych form pomocy niezbędnych do życia w środowisku rodzinnym i społecznym. </t>
  </si>
  <si>
    <t xml:space="preserve">Plan dochodów i wydatków w zakresie ochrony środowiska na 2013r. </t>
  </si>
  <si>
    <t xml:space="preserve">realizowanych na podstawie ustawy Prawo ochrony środowiska </t>
  </si>
  <si>
    <t>Załącznik Nr 4 do Uchwały Nr … Rady Miejskiej Tomaszowa Mazowieckiego z dnia…</t>
  </si>
  <si>
    <t xml:space="preserve">Plan na 2013r. </t>
  </si>
  <si>
    <t>I. Dochody</t>
  </si>
  <si>
    <t>Wpływy i wydatki związane z gromadzeniem środków z opłat i kar za korzystanie ze środowiska - wpływy z opłat i kar</t>
  </si>
  <si>
    <t>Razem dochody</t>
  </si>
  <si>
    <t>II. Wydatki w zakresie ochrony środowiska realizowane przez Urząd Miasta</t>
  </si>
  <si>
    <t>Pozostała działalność - edukacja ekologiczna - podnoszenie świadomości ekologicznej  wszystkich grup mieszkańców poprzez realizację "Programu ekologicznego  EKOPOZYTYWNI, realizowanego w ramach programu informacyjno edukacyjnego dla społeczeństwa z terenu miasta Tomaszowa Mazowieckiego"</t>
  </si>
  <si>
    <t>Utrzymanie zieleni w miastach i gminach - utrzymanie zieleni miejskiej, rezerwatu "Niebieskie Źródła"  oraz zieleni na terenie cmentarza wojennego.</t>
  </si>
  <si>
    <t>Razem wydatki</t>
  </si>
  <si>
    <t>Plan przychodów i kosztów  samorządowego zakładu budżetowego na 2013r.</t>
  </si>
  <si>
    <t>Załącznik Nr 5  do uchwały Nr … Rady Miejskiej Tomaszowa Mazowieckiego z dnia…</t>
  </si>
  <si>
    <t>Dział 600 Transport i łączność</t>
  </si>
  <si>
    <t>Rozdział 60004 Drogi publiczne gminne</t>
  </si>
  <si>
    <t>Miejski Zakład Komunikacyjny</t>
  </si>
  <si>
    <t xml:space="preserve">przychody </t>
  </si>
  <si>
    <t>w tym:</t>
  </si>
  <si>
    <t>dochody bieżące</t>
  </si>
  <si>
    <t>dotacja przedmiotowa</t>
  </si>
  <si>
    <t>Koszty i inne obciążenia</t>
  </si>
  <si>
    <t>wynagrodzenia i składki od nich naliczane</t>
  </si>
  <si>
    <t>wydatki związane z realizacją zadań statutowych</t>
  </si>
  <si>
    <t>świadczenia na rzecz osób fizycznych</t>
  </si>
  <si>
    <t>wynik roku (przychody - koszty)</t>
  </si>
  <si>
    <t xml:space="preserve">Wydatki Wydzielonego Rachunku Dochodów </t>
  </si>
  <si>
    <t>Załącznik Nr 7 do do Uchwały Nr ... Rady Miejskiej Tomaszowa Mazowieckiego z dnia ...</t>
  </si>
  <si>
    <t>2 697 077,00</t>
  </si>
  <si>
    <t>671 107,00</t>
  </si>
  <si>
    <t>310 593,00</t>
  </si>
  <si>
    <t>1 715 377,00</t>
  </si>
  <si>
    <t xml:space="preserve"> Plan    finansowy   dochodów   budżetu   państwa   związanych                                 z realizacją zadań z zakresu administracji rządowej oraz innych zadań zleconych ustawami</t>
  </si>
  <si>
    <t>Załącznik Nr 8 do Uchwały Nr … Rady Miejskiej Tomaszowa Mazowieckiego z dnia…</t>
  </si>
  <si>
    <t>Kwota w zł</t>
  </si>
  <si>
    <t xml:space="preserve">  Dział               750         </t>
  </si>
  <si>
    <t>ADMINISTRACJA  PUBLICZNA</t>
  </si>
  <si>
    <t xml:space="preserve">  Rozdział       75011</t>
  </si>
  <si>
    <t xml:space="preserve">  §  2350  - dochody budżetu państwa związane z realizacją zadań</t>
  </si>
  <si>
    <t xml:space="preserve">             zlecanych  jednostkom samorządu terytorialnego</t>
  </si>
  <si>
    <t xml:space="preserve">  Dział              852         </t>
  </si>
  <si>
    <t>POMOC SPOŁECZNA</t>
  </si>
  <si>
    <t xml:space="preserve">  Rozdział      85212</t>
  </si>
  <si>
    <t xml:space="preserve">Świadczenia rodzinne, świadczenie z funduszu </t>
  </si>
  <si>
    <t xml:space="preserve">                     alimentacyjnego oraz składki na ubezpieczenia emerytalne </t>
  </si>
  <si>
    <t xml:space="preserve">                      i rentowe z ubezpieczenia społecznego</t>
  </si>
  <si>
    <t xml:space="preserve">                                        Ogółem</t>
  </si>
  <si>
    <t xml:space="preserve">                      zlecanych  jednostkom samorządu terytorialnego</t>
  </si>
  <si>
    <t xml:space="preserve">Dochody Wydzielonego Rachunku Dochodów </t>
  </si>
  <si>
    <t>Załącznik Nr 6 do do Uchwały Nr ... Rady Miejskiej Tomaszowa Mazowieckiego z dnia ...</t>
  </si>
  <si>
    <t>182 797,00</t>
  </si>
  <si>
    <t>251 061,00</t>
  </si>
  <si>
    <t>2 390,00</t>
  </si>
  <si>
    <t>1 696,00</t>
  </si>
  <si>
    <t>232 855,00</t>
  </si>
  <si>
    <t>161 413,00</t>
  </si>
  <si>
    <t>1 820,00</t>
  </si>
  <si>
    <t>65 000,00</t>
  </si>
  <si>
    <t>1 565 699,00</t>
  </si>
  <si>
    <t>1 638,00</t>
  </si>
  <si>
    <t>148 040,00</t>
  </si>
  <si>
    <t>12 370 378,00</t>
  </si>
  <si>
    <t>750 989,00</t>
  </si>
  <si>
    <t>75 546 338,00</t>
  </si>
  <si>
    <t>6 641 342,52</t>
  </si>
  <si>
    <t>180 871 483,52</t>
  </si>
  <si>
    <t>208 167,00</t>
  </si>
  <si>
    <t>192 417,00</t>
  </si>
  <si>
    <t>1 577,00</t>
  </si>
  <si>
    <t>4 845 057,00</t>
  </si>
  <si>
    <t>4 110 817,00</t>
  </si>
  <si>
    <t>3 685 777,52</t>
  </si>
  <si>
    <t>49 198,00</t>
  </si>
  <si>
    <t>11 121,00</t>
  </si>
  <si>
    <t>722 047,52</t>
  </si>
  <si>
    <t>27 202,99</t>
  </si>
  <si>
    <t>4 800,53</t>
  </si>
  <si>
    <t>155 248 316,52</t>
  </si>
  <si>
    <t>12 162 211,00</t>
  </si>
  <si>
    <t>9 193 731,00</t>
  </si>
  <si>
    <t>2 955 565,00</t>
  </si>
  <si>
    <t>25 623 167,00</t>
  </si>
  <si>
    <t>Tabela Nr 2 do Uchwały Nr ... Rady Miejskiej Tomaszowa Mazowieckiego z dnia ...</t>
  </si>
  <si>
    <t>31 302 535,00</t>
  </si>
  <si>
    <t>410 867,00</t>
  </si>
  <si>
    <t>2 747 000,00</t>
  </si>
  <si>
    <t>63 729 701,52</t>
  </si>
  <si>
    <t>993 282,00</t>
  </si>
  <si>
    <t>9 430 263,00</t>
  </si>
  <si>
    <t>185 203 283,52</t>
  </si>
  <si>
    <t>Tabela Nr 2.1 do Uchwały Nr ... Rady Miejskiej Tomaszowa Mazowieckiego z dnia ...</t>
  </si>
  <si>
    <t>63 129 701,52</t>
  </si>
  <si>
    <t>3 267 146,52</t>
  </si>
  <si>
    <t>954 879,00</t>
  </si>
  <si>
    <t>7 285 263,00</t>
  </si>
  <si>
    <t>3 048 317,00</t>
  </si>
  <si>
    <t>152 231 756,52</t>
  </si>
  <si>
    <t>Tabela Nr 2.1.1 do Uchwały Nr ... Rady Miejskiej Tomaszowa Mazowieckiego z dnia ...</t>
  </si>
  <si>
    <t>Tabela Nr 2.1.2 do Uchwały Nr ... Rady Miejskiej Tomaszowa Mazowieckiego z dnia ...</t>
  </si>
  <si>
    <t>24 609 285,00</t>
  </si>
  <si>
    <t>23 188 363,00</t>
  </si>
  <si>
    <t>32 971 527,00</t>
  </si>
  <si>
    <t>12 100 815,00</t>
  </si>
  <si>
    <t>10 679 893,00</t>
  </si>
  <si>
    <t>1 087 786,00</t>
  </si>
  <si>
    <t>1 058 600,00</t>
  </si>
  <si>
    <t>Adaptacja pomieszczeń na mieszkania tymczasowe</t>
  </si>
  <si>
    <t>Wykonanie alejek na terenie Cmentarza Miejskiego</t>
  </si>
  <si>
    <t>17 029 415,00</t>
  </si>
  <si>
    <t xml:space="preserve">Wydatki na zadania inwestycyjne realizowane w ramach Lokalnego Programu Rewitalizacji Miasta Tomaszowa Mazowieckiego, w tym z udziałem środków pochodzących z Unii Europejskiej </t>
  </si>
  <si>
    <t xml:space="preserve">Wydatki na zadania inwestycyjne realizowane z udziałem środków pochodzących z Unii Europejskiej </t>
  </si>
  <si>
    <t>Wydatki budżetu ogółem w grupach paragrafów</t>
  </si>
  <si>
    <t>24 904 613,00</t>
  </si>
  <si>
    <t>358 411,00</t>
  </si>
  <si>
    <t>32 003,52</t>
  </si>
  <si>
    <t>87 000,00</t>
  </si>
  <si>
    <t>72 000,00</t>
  </si>
  <si>
    <t>7 268 203,00</t>
  </si>
  <si>
    <t>6 278 169,00</t>
  </si>
  <si>
    <t>2 548 317,00</t>
  </si>
  <si>
    <t>103 401 686,00</t>
  </si>
  <si>
    <t>29 386 583,00</t>
  </si>
  <si>
    <t>12 880 702,00</t>
  </si>
  <si>
    <t>1 263 222,52</t>
  </si>
  <si>
    <t>30 971 527,00</t>
  </si>
  <si>
    <t>23 398 250,00</t>
  </si>
  <si>
    <t>19 066 450,00</t>
  </si>
  <si>
    <t>4 331 800,00</t>
  </si>
  <si>
    <t>726 000,00</t>
  </si>
</sst>
</file>

<file path=xl/styles.xml><?xml version="1.0" encoding="utf-8"?>
<styleSheet xmlns="http://schemas.openxmlformats.org/spreadsheetml/2006/main">
  <numFmts count="5">
    <numFmt numFmtId="164" formatCode="000"/>
    <numFmt numFmtId="165" formatCode="###,###,###,##0.00"/>
    <numFmt numFmtId="166" formatCode="00000"/>
    <numFmt numFmtId="167" formatCode="0000"/>
    <numFmt numFmtId="168" formatCode="#,##0.00;[Red]#,##0.0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6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16"/>
      <name val="Arial CE"/>
      <charset val="238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rgb="FFFF000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rgb="FFFF000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2"/>
      <name val="Cambria"/>
      <family val="1"/>
      <charset val="238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b/>
      <u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medium">
        <color rgb="FFAAAAAA"/>
      </right>
      <top style="thin">
        <color indexed="64"/>
      </top>
      <bottom style="medium">
        <color rgb="FFAAAAAA"/>
      </bottom>
      <diagonal/>
    </border>
    <border>
      <left/>
      <right style="medium">
        <color rgb="FFAAAAAA"/>
      </right>
      <top style="thin">
        <color indexed="64"/>
      </top>
      <bottom style="medium">
        <color rgb="FFAAAAAA"/>
      </bottom>
      <diagonal/>
    </border>
    <border>
      <left/>
      <right style="thin">
        <color indexed="64"/>
      </right>
      <top style="thin">
        <color indexed="64"/>
      </top>
      <bottom style="medium">
        <color rgb="FFAAAAAA"/>
      </bottom>
      <diagonal/>
    </border>
    <border>
      <left style="thin">
        <color indexed="64"/>
      </left>
      <right style="medium">
        <color rgb="FFAAAAAA"/>
      </right>
      <top/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  <border>
      <left/>
      <right style="thin">
        <color indexed="64"/>
      </right>
      <top/>
      <bottom style="medium">
        <color rgb="FFAAAAAA"/>
      </bottom>
      <diagonal/>
    </border>
    <border>
      <left style="thin">
        <color indexed="64"/>
      </left>
      <right style="medium">
        <color rgb="FFAAAAAA"/>
      </right>
      <top/>
      <bottom style="thin">
        <color indexed="64"/>
      </bottom>
      <diagonal/>
    </border>
    <border>
      <left/>
      <right style="medium">
        <color rgb="FFAAAAAA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2" fillId="0" borderId="0"/>
    <xf numFmtId="0" fontId="1" fillId="0" borderId="0"/>
  </cellStyleXfs>
  <cellXfs count="35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7" fontId="5" fillId="2" borderId="5" xfId="0" applyNumberFormat="1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165" fontId="5" fillId="2" borderId="6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 applyAlignment="1">
      <alignment vertical="center"/>
    </xf>
    <xf numFmtId="164" fontId="5" fillId="3" borderId="4" xfId="0" applyNumberFormat="1" applyFont="1" applyFill="1" applyBorder="1" applyAlignment="1">
      <alignment horizontal="left" wrapText="1"/>
    </xf>
    <xf numFmtId="166" fontId="5" fillId="3" borderId="5" xfId="0" applyNumberFormat="1" applyFont="1" applyFill="1" applyBorder="1" applyAlignment="1">
      <alignment horizontal="left" wrapText="1"/>
    </xf>
    <xf numFmtId="167" fontId="5" fillId="3" borderId="5" xfId="0" applyNumberFormat="1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165" fontId="5" fillId="3" borderId="6" xfId="0" applyNumberFormat="1" applyFont="1" applyFill="1" applyBorder="1" applyAlignment="1">
      <alignment horizontal="right" wrapText="1"/>
    </xf>
    <xf numFmtId="0" fontId="0" fillId="3" borderId="0" xfId="0" applyFill="1"/>
    <xf numFmtId="164" fontId="5" fillId="3" borderId="7" xfId="0" applyNumberFormat="1" applyFont="1" applyFill="1" applyBorder="1" applyAlignment="1">
      <alignment horizontal="left" wrapText="1"/>
    </xf>
    <xf numFmtId="166" fontId="5" fillId="3" borderId="8" xfId="0" applyNumberFormat="1" applyFont="1" applyFill="1" applyBorder="1" applyAlignment="1">
      <alignment horizontal="left" wrapText="1"/>
    </xf>
    <xf numFmtId="167" fontId="5" fillId="3" borderId="8" xfId="0" applyNumberFormat="1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165" fontId="5" fillId="3" borderId="9" xfId="0" applyNumberFormat="1" applyFont="1" applyFill="1" applyBorder="1" applyAlignment="1">
      <alignment horizontal="right" wrapText="1"/>
    </xf>
    <xf numFmtId="0" fontId="9" fillId="0" borderId="0" xfId="0" applyFont="1"/>
    <xf numFmtId="0" fontId="12" fillId="0" borderId="0" xfId="0" applyFont="1"/>
    <xf numFmtId="0" fontId="0" fillId="0" borderId="0" xfId="0" applyFont="1"/>
    <xf numFmtId="4" fontId="0" fillId="0" borderId="0" xfId="0" applyNumberFormat="1" applyFont="1"/>
    <xf numFmtId="0" fontId="13" fillId="0" borderId="0" xfId="0" applyFont="1"/>
    <xf numFmtId="0" fontId="15" fillId="0" borderId="14" xfId="0" applyFont="1" applyBorder="1" applyAlignment="1">
      <alignment vertical="top" wrapText="1"/>
    </xf>
    <xf numFmtId="0" fontId="15" fillId="0" borderId="15" xfId="0" applyFont="1" applyBorder="1" applyAlignment="1">
      <alignment vertical="center" wrapText="1"/>
    </xf>
    <xf numFmtId="4" fontId="15" fillId="0" borderId="15" xfId="0" applyNumberFormat="1" applyFont="1" applyBorder="1" applyAlignment="1">
      <alignment vertical="top" wrapText="1"/>
    </xf>
    <xf numFmtId="4" fontId="15" fillId="0" borderId="16" xfId="0" applyNumberFormat="1" applyFont="1" applyBorder="1" applyAlignment="1">
      <alignment vertical="top" wrapText="1"/>
    </xf>
    <xf numFmtId="0" fontId="15" fillId="0" borderId="18" xfId="0" applyFont="1" applyBorder="1" applyAlignment="1">
      <alignment vertical="center" wrapText="1"/>
    </xf>
    <xf numFmtId="0" fontId="16" fillId="0" borderId="0" xfId="0" applyFont="1"/>
    <xf numFmtId="0" fontId="17" fillId="0" borderId="18" xfId="0" applyFont="1" applyBorder="1" applyAlignment="1">
      <alignment vertical="center" wrapText="1"/>
    </xf>
    <xf numFmtId="4" fontId="14" fillId="0" borderId="18" xfId="0" applyNumberFormat="1" applyFont="1" applyBorder="1" applyAlignment="1">
      <alignment vertical="top" wrapText="1"/>
    </xf>
    <xf numFmtId="0" fontId="17" fillId="0" borderId="17" xfId="0" applyFont="1" applyBorder="1" applyAlignment="1">
      <alignment vertical="center" wrapText="1"/>
    </xf>
    <xf numFmtId="0" fontId="15" fillId="0" borderId="19" xfId="0" applyFont="1" applyBorder="1" applyAlignment="1">
      <alignment vertical="top" wrapText="1"/>
    </xf>
    <xf numFmtId="0" fontId="15" fillId="0" borderId="17" xfId="0" applyFont="1" applyBorder="1" applyAlignment="1">
      <alignment vertical="center" wrapText="1"/>
    </xf>
    <xf numFmtId="4" fontId="15" fillId="0" borderId="17" xfId="0" applyNumberFormat="1" applyFont="1" applyBorder="1" applyAlignment="1">
      <alignment vertical="top" wrapText="1"/>
    </xf>
    <xf numFmtId="0" fontId="14" fillId="0" borderId="19" xfId="0" applyFont="1" applyBorder="1" applyAlignment="1">
      <alignment vertical="top" wrapText="1"/>
    </xf>
    <xf numFmtId="4" fontId="14" fillId="0" borderId="17" xfId="0" applyNumberFormat="1" applyFont="1" applyBorder="1" applyAlignment="1">
      <alignment vertical="top" wrapText="1"/>
    </xf>
    <xf numFmtId="4" fontId="14" fillId="0" borderId="17" xfId="0" applyNumberFormat="1" applyFont="1" applyBorder="1" applyAlignment="1">
      <alignment horizontal="right" vertical="top" wrapText="1"/>
    </xf>
    <xf numFmtId="0" fontId="14" fillId="0" borderId="19" xfId="0" applyFont="1" applyBorder="1" applyAlignment="1">
      <alignment horizontal="left" vertical="top" wrapText="1"/>
    </xf>
    <xf numFmtId="4" fontId="14" fillId="0" borderId="17" xfId="0" applyNumberFormat="1" applyFont="1" applyBorder="1" applyAlignment="1">
      <alignment vertical="center" wrapText="1"/>
    </xf>
    <xf numFmtId="4" fontId="14" fillId="0" borderId="17" xfId="0" applyNumberFormat="1" applyFont="1" applyBorder="1" applyAlignment="1">
      <alignment horizontal="right" vertical="center" wrapText="1"/>
    </xf>
    <xf numFmtId="0" fontId="15" fillId="0" borderId="20" xfId="0" applyFont="1" applyBorder="1" applyAlignment="1">
      <alignment vertical="center" wrapText="1"/>
    </xf>
    <xf numFmtId="4" fontId="15" fillId="0" borderId="20" xfId="0" applyNumberFormat="1" applyFont="1" applyBorder="1" applyAlignment="1">
      <alignment vertical="top" wrapText="1"/>
    </xf>
    <xf numFmtId="0" fontId="15" fillId="0" borderId="21" xfId="0" applyFont="1" applyBorder="1" applyAlignment="1">
      <alignment vertical="top" wrapText="1"/>
    </xf>
    <xf numFmtId="4" fontId="15" fillId="0" borderId="18" xfId="0" applyNumberFormat="1" applyFont="1" applyBorder="1" applyAlignment="1">
      <alignment horizontal="right" vertical="center" wrapText="1"/>
    </xf>
    <xf numFmtId="4" fontId="15" fillId="0" borderId="0" xfId="0" applyNumberFormat="1" applyFont="1" applyBorder="1" applyAlignment="1">
      <alignment horizontal="right" vertical="center" wrapText="1"/>
    </xf>
    <xf numFmtId="0" fontId="15" fillId="0" borderId="22" xfId="0" applyFont="1" applyBorder="1" applyAlignment="1">
      <alignment vertical="top" wrapText="1"/>
    </xf>
    <xf numFmtId="0" fontId="15" fillId="0" borderId="22" xfId="0" applyFont="1" applyBorder="1" applyAlignment="1">
      <alignment vertical="center" wrapText="1"/>
    </xf>
    <xf numFmtId="4" fontId="15" fillId="0" borderId="22" xfId="0" applyNumberFormat="1" applyFont="1" applyBorder="1" applyAlignment="1">
      <alignment vertical="top" wrapText="1"/>
    </xf>
    <xf numFmtId="4" fontId="15" fillId="0" borderId="13" xfId="0" applyNumberFormat="1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18" fillId="0" borderId="23" xfId="0" applyFont="1" applyBorder="1" applyAlignment="1">
      <alignment vertical="center" wrapText="1"/>
    </xf>
    <xf numFmtId="4" fontId="15" fillId="0" borderId="23" xfId="0" applyNumberFormat="1" applyFont="1" applyBorder="1" applyAlignment="1">
      <alignment vertical="top" wrapText="1"/>
    </xf>
    <xf numFmtId="0" fontId="17" fillId="0" borderId="23" xfId="0" applyFont="1" applyBorder="1" applyAlignment="1">
      <alignment vertical="center" wrapText="1"/>
    </xf>
    <xf numFmtId="4" fontId="14" fillId="0" borderId="23" xfId="0" applyNumberFormat="1" applyFont="1" applyBorder="1" applyAlignment="1">
      <alignment vertical="top" wrapText="1"/>
    </xf>
    <xf numFmtId="0" fontId="14" fillId="0" borderId="17" xfId="0" applyFont="1" applyBorder="1" applyAlignment="1">
      <alignment vertical="top" wrapText="1"/>
    </xf>
    <xf numFmtId="4" fontId="14" fillId="0" borderId="0" xfId="0" applyNumberFormat="1" applyFont="1" applyBorder="1" applyAlignment="1">
      <alignment horizontal="right" vertical="top" wrapText="1"/>
    </xf>
    <xf numFmtId="0" fontId="14" fillId="0" borderId="20" xfId="0" applyFont="1" applyBorder="1" applyAlignment="1">
      <alignment vertical="top" wrapText="1"/>
    </xf>
    <xf numFmtId="0" fontId="17" fillId="0" borderId="25" xfId="0" applyFont="1" applyBorder="1" applyAlignment="1">
      <alignment vertical="center" wrapText="1"/>
    </xf>
    <xf numFmtId="4" fontId="14" fillId="0" borderId="25" xfId="0" applyNumberFormat="1" applyFont="1" applyBorder="1" applyAlignment="1">
      <alignment vertical="top" wrapText="1"/>
    </xf>
    <xf numFmtId="4" fontId="14" fillId="0" borderId="26" xfId="0" applyNumberFormat="1" applyFont="1" applyBorder="1" applyAlignment="1">
      <alignment horizontal="right" vertical="top" wrapText="1"/>
    </xf>
    <xf numFmtId="0" fontId="14" fillId="0" borderId="0" xfId="0" applyFont="1"/>
    <xf numFmtId="0" fontId="19" fillId="0" borderId="0" xfId="0" applyFont="1"/>
    <xf numFmtId="4" fontId="19" fillId="0" borderId="0" xfId="0" applyNumberFormat="1" applyFont="1"/>
    <xf numFmtId="0" fontId="14" fillId="0" borderId="13" xfId="0" applyFont="1" applyBorder="1" applyAlignment="1">
      <alignment vertical="center" wrapText="1"/>
    </xf>
    <xf numFmtId="4" fontId="14" fillId="0" borderId="13" xfId="0" applyNumberFormat="1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" fontId="15" fillId="0" borderId="18" xfId="0" applyNumberFormat="1" applyFont="1" applyBorder="1" applyAlignment="1">
      <alignment vertical="center" wrapText="1"/>
    </xf>
    <xf numFmtId="4" fontId="15" fillId="0" borderId="0" xfId="0" applyNumberFormat="1" applyFont="1" applyBorder="1" applyAlignment="1">
      <alignment vertical="center" wrapText="1"/>
    </xf>
    <xf numFmtId="10" fontId="15" fillId="0" borderId="17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4" fontId="14" fillId="0" borderId="18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4" fontId="15" fillId="0" borderId="15" xfId="0" applyNumberFormat="1" applyFont="1" applyBorder="1" applyAlignment="1">
      <alignment vertical="center" wrapText="1"/>
    </xf>
    <xf numFmtId="4" fontId="15" fillId="0" borderId="16" xfId="0" applyNumberFormat="1" applyFont="1" applyBorder="1" applyAlignment="1">
      <alignment vertical="center" wrapText="1"/>
    </xf>
    <xf numFmtId="10" fontId="15" fillId="0" borderId="14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4" fontId="21" fillId="0" borderId="0" xfId="0" applyNumberFormat="1" applyFont="1" applyAlignment="1">
      <alignment horizontal="center"/>
    </xf>
    <xf numFmtId="4" fontId="18" fillId="0" borderId="29" xfId="0" applyNumberFormat="1" applyFont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4" fontId="18" fillId="0" borderId="31" xfId="0" applyNumberFormat="1" applyFont="1" applyBorder="1" applyAlignment="1">
      <alignment horizontal="right"/>
    </xf>
    <xf numFmtId="4" fontId="17" fillId="0" borderId="31" xfId="0" applyNumberFormat="1" applyFont="1" applyBorder="1" applyAlignment="1">
      <alignment horizontal="right"/>
    </xf>
    <xf numFmtId="4" fontId="18" fillId="0" borderId="33" xfId="0" applyNumberFormat="1" applyFont="1" applyBorder="1" applyAlignment="1">
      <alignment horizontal="right"/>
    </xf>
    <xf numFmtId="4" fontId="18" fillId="0" borderId="28" xfId="0" applyNumberFormat="1" applyFont="1" applyBorder="1" applyAlignment="1">
      <alignment horizontal="center"/>
    </xf>
    <xf numFmtId="0" fontId="0" fillId="0" borderId="0" xfId="0" applyAlignment="1"/>
    <xf numFmtId="4" fontId="17" fillId="0" borderId="31" xfId="0" applyNumberFormat="1" applyFont="1" applyBorder="1" applyAlignment="1"/>
    <xf numFmtId="0" fontId="18" fillId="0" borderId="10" xfId="0" applyFont="1" applyBorder="1" applyAlignment="1">
      <alignment horizontal="center"/>
    </xf>
    <xf numFmtId="4" fontId="22" fillId="0" borderId="32" xfId="0" applyNumberFormat="1" applyFont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3" fillId="0" borderId="37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 wrapText="1"/>
    </xf>
    <xf numFmtId="3" fontId="22" fillId="0" borderId="29" xfId="0" applyNumberFormat="1" applyFont="1" applyBorder="1" applyAlignment="1">
      <alignment horizontal="right" vertical="center"/>
    </xf>
    <xf numFmtId="0" fontId="11" fillId="0" borderId="30" xfId="0" applyFont="1" applyBorder="1"/>
    <xf numFmtId="0" fontId="11" fillId="0" borderId="10" xfId="0" applyFont="1" applyBorder="1"/>
    <xf numFmtId="3" fontId="11" fillId="0" borderId="31" xfId="0" applyNumberFormat="1" applyFont="1" applyBorder="1" applyAlignment="1">
      <alignment horizontal="right"/>
    </xf>
    <xf numFmtId="3" fontId="22" fillId="0" borderId="39" xfId="0" applyNumberFormat="1" applyFont="1" applyBorder="1" applyAlignment="1">
      <alignment horizontal="right" vertical="center"/>
    </xf>
    <xf numFmtId="0" fontId="11" fillId="0" borderId="40" xfId="0" applyFont="1" applyBorder="1"/>
    <xf numFmtId="0" fontId="11" fillId="0" borderId="41" xfId="0" applyFont="1" applyBorder="1"/>
    <xf numFmtId="3" fontId="11" fillId="0" borderId="42" xfId="0" applyNumberFormat="1" applyFont="1" applyBorder="1"/>
    <xf numFmtId="0" fontId="11" fillId="0" borderId="43" xfId="0" applyFont="1" applyBorder="1"/>
    <xf numFmtId="0" fontId="11" fillId="0" borderId="44" xfId="0" applyFont="1" applyBorder="1"/>
    <xf numFmtId="3" fontId="11" fillId="0" borderId="39" xfId="0" applyNumberFormat="1" applyFont="1" applyBorder="1"/>
    <xf numFmtId="0" fontId="11" fillId="0" borderId="11" xfId="0" applyFont="1" applyBorder="1"/>
    <xf numFmtId="3" fontId="11" fillId="0" borderId="18" xfId="0" applyNumberFormat="1" applyFont="1" applyBorder="1"/>
    <xf numFmtId="4" fontId="22" fillId="0" borderId="31" xfId="0" applyNumberFormat="1" applyFont="1" applyBorder="1"/>
    <xf numFmtId="0" fontId="23" fillId="0" borderId="50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/>
    </xf>
    <xf numFmtId="3" fontId="22" fillId="0" borderId="53" xfId="0" applyNumberFormat="1" applyFont="1" applyBorder="1" applyAlignment="1">
      <alignment horizontal="right" vertical="center"/>
    </xf>
    <xf numFmtId="0" fontId="11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 wrapText="1"/>
    </xf>
    <xf numFmtId="3" fontId="11" fillId="0" borderId="42" xfId="0" applyNumberFormat="1" applyFont="1" applyBorder="1" applyAlignment="1">
      <alignment horizontal="right" vertical="center"/>
    </xf>
    <xf numFmtId="3" fontId="22" fillId="0" borderId="54" xfId="0" applyNumberFormat="1" applyFont="1" applyBorder="1"/>
    <xf numFmtId="4" fontId="22" fillId="0" borderId="33" xfId="0" applyNumberFormat="1" applyFont="1" applyBorder="1"/>
    <xf numFmtId="0" fontId="0" fillId="0" borderId="0" xfId="0" applyAlignment="1">
      <alignment horizontal="center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vertical="center" wrapText="1"/>
    </xf>
    <xf numFmtId="168" fontId="17" fillId="0" borderId="0" xfId="0" applyNumberFormat="1" applyFont="1" applyBorder="1" applyAlignment="1">
      <alignment vertical="center"/>
    </xf>
    <xf numFmtId="168" fontId="15" fillId="0" borderId="10" xfId="0" applyNumberFormat="1" applyFont="1" applyBorder="1" applyAlignment="1">
      <alignment vertical="center" wrapText="1"/>
    </xf>
    <xf numFmtId="168" fontId="18" fillId="0" borderId="10" xfId="0" applyNumberFormat="1" applyFont="1" applyBorder="1" applyAlignment="1">
      <alignment vertical="center" wrapText="1"/>
    </xf>
    <xf numFmtId="168" fontId="17" fillId="0" borderId="10" xfId="0" applyNumberFormat="1" applyFont="1" applyBorder="1" applyAlignment="1">
      <alignment vertical="center" wrapText="1"/>
    </xf>
    <xf numFmtId="168" fontId="15" fillId="0" borderId="10" xfId="0" applyNumberFormat="1" applyFont="1" applyBorder="1" applyAlignment="1">
      <alignment vertical="center"/>
    </xf>
    <xf numFmtId="168" fontId="17" fillId="0" borderId="10" xfId="0" applyNumberFormat="1" applyFont="1" applyBorder="1" applyAlignment="1">
      <alignment vertical="center"/>
    </xf>
    <xf numFmtId="0" fontId="17" fillId="0" borderId="0" xfId="0" applyFont="1"/>
    <xf numFmtId="0" fontId="17" fillId="0" borderId="10" xfId="0" applyFont="1" applyBorder="1" applyAlignment="1">
      <alignment vertical="top" wrapText="1"/>
    </xf>
    <xf numFmtId="0" fontId="26" fillId="0" borderId="0" xfId="0" applyFont="1"/>
    <xf numFmtId="4" fontId="27" fillId="0" borderId="0" xfId="0" applyNumberFormat="1" applyFont="1" applyAlignment="1">
      <alignment horizontal="right" vertical="top"/>
    </xf>
    <xf numFmtId="0" fontId="17" fillId="0" borderId="10" xfId="0" applyFont="1" applyBorder="1" applyAlignment="1">
      <alignment vertical="center"/>
    </xf>
    <xf numFmtId="49" fontId="25" fillId="0" borderId="10" xfId="0" applyNumberFormat="1" applyFont="1" applyBorder="1" applyAlignment="1">
      <alignment vertical="center"/>
    </xf>
    <xf numFmtId="0" fontId="18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168" fontId="17" fillId="0" borderId="10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168" fontId="0" fillId="0" borderId="0" xfId="0" applyNumberFormat="1" applyAlignment="1">
      <alignment vertical="center"/>
    </xf>
    <xf numFmtId="4" fontId="17" fillId="0" borderId="10" xfId="0" applyNumberFormat="1" applyFont="1" applyBorder="1" applyAlignment="1">
      <alignment vertical="center"/>
    </xf>
    <xf numFmtId="0" fontId="23" fillId="0" borderId="10" xfId="0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4" fontId="18" fillId="0" borderId="10" xfId="0" applyNumberFormat="1" applyFont="1" applyBorder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17" fillId="0" borderId="1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10" xfId="0" applyNumberFormat="1" applyFont="1" applyBorder="1" applyAlignment="1">
      <alignment horizontal="left" vertical="center" wrapText="1"/>
    </xf>
    <xf numFmtId="168" fontId="15" fillId="0" borderId="1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wrapText="1"/>
    </xf>
    <xf numFmtId="0" fontId="28" fillId="0" borderId="0" xfId="0" applyFont="1"/>
    <xf numFmtId="0" fontId="18" fillId="0" borderId="0" xfId="0" applyFont="1"/>
    <xf numFmtId="0" fontId="29" fillId="0" borderId="0" xfId="0" applyFont="1"/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 wrapText="1"/>
    </xf>
    <xf numFmtId="0" fontId="30" fillId="0" borderId="0" xfId="0" applyFont="1"/>
    <xf numFmtId="0" fontId="31" fillId="0" borderId="23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18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17" fillId="0" borderId="30" xfId="0" applyFont="1" applyBorder="1" applyAlignment="1">
      <alignment vertical="center"/>
    </xf>
    <xf numFmtId="4" fontId="17" fillId="0" borderId="31" xfId="0" applyNumberFormat="1" applyFont="1" applyBorder="1" applyAlignment="1">
      <alignment vertical="center"/>
    </xf>
    <xf numFmtId="0" fontId="18" fillId="0" borderId="56" xfId="0" applyFont="1" applyBorder="1" applyAlignment="1">
      <alignment vertical="center"/>
    </xf>
    <xf numFmtId="0" fontId="18" fillId="0" borderId="57" xfId="0" applyFont="1" applyBorder="1" applyAlignment="1">
      <alignment vertical="center"/>
    </xf>
    <xf numFmtId="0" fontId="18" fillId="0" borderId="57" xfId="0" applyFont="1" applyBorder="1" applyAlignment="1">
      <alignment horizontal="center" vertical="center"/>
    </xf>
    <xf numFmtId="4" fontId="18" fillId="0" borderId="58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18" fillId="0" borderId="23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4" fontId="17" fillId="0" borderId="18" xfId="0" applyNumberFormat="1" applyFont="1" applyBorder="1" applyAlignment="1">
      <alignment vertical="center"/>
    </xf>
    <xf numFmtId="0" fontId="17" fillId="0" borderId="30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center"/>
    </xf>
    <xf numFmtId="0" fontId="17" fillId="0" borderId="32" xfId="0" applyFont="1" applyBorder="1" applyAlignment="1">
      <alignment vertical="center"/>
    </xf>
    <xf numFmtId="0" fontId="18" fillId="0" borderId="32" xfId="0" applyFont="1" applyBorder="1" applyAlignment="1">
      <alignment horizontal="center" vertical="center"/>
    </xf>
    <xf numFmtId="4" fontId="18" fillId="0" borderId="33" xfId="0" applyNumberFormat="1" applyFont="1" applyBorder="1" applyAlignment="1">
      <alignment vertical="center"/>
    </xf>
    <xf numFmtId="0" fontId="12" fillId="0" borderId="0" xfId="1" applyFont="1"/>
    <xf numFmtId="0" fontId="11" fillId="0" borderId="0" xfId="1" applyFont="1"/>
    <xf numFmtId="0" fontId="18" fillId="0" borderId="0" xfId="1" applyFont="1"/>
    <xf numFmtId="0" fontId="11" fillId="0" borderId="0" xfId="1" applyFont="1" applyAlignment="1">
      <alignment vertical="center"/>
    </xf>
    <xf numFmtId="0" fontId="33" fillId="0" borderId="23" xfId="1" applyFont="1" applyBorder="1" applyAlignment="1">
      <alignment vertical="center"/>
    </xf>
    <xf numFmtId="4" fontId="33" fillId="0" borderId="17" xfId="1" applyNumberFormat="1" applyFont="1" applyBorder="1" applyAlignment="1">
      <alignment vertical="center"/>
    </xf>
    <xf numFmtId="0" fontId="17" fillId="0" borderId="23" xfId="1" applyFont="1" applyBorder="1" applyAlignment="1">
      <alignment vertical="center"/>
    </xf>
    <xf numFmtId="4" fontId="17" fillId="0" borderId="17" xfId="1" applyNumberFormat="1" applyFont="1" applyBorder="1" applyAlignment="1">
      <alignment vertical="center"/>
    </xf>
    <xf numFmtId="0" fontId="33" fillId="0" borderId="22" xfId="1" applyFont="1" applyBorder="1" applyAlignment="1">
      <alignment vertical="center"/>
    </xf>
    <xf numFmtId="4" fontId="33" fillId="0" borderId="13" xfId="1" applyNumberFormat="1" applyFont="1" applyBorder="1" applyAlignment="1">
      <alignment vertical="center"/>
    </xf>
    <xf numFmtId="0" fontId="12" fillId="0" borderId="0" xfId="1" applyFont="1" applyAlignment="1">
      <alignment vertical="center"/>
    </xf>
    <xf numFmtId="0" fontId="33" fillId="0" borderId="24" xfId="1" applyFont="1" applyBorder="1" applyAlignment="1">
      <alignment vertical="center"/>
    </xf>
    <xf numFmtId="4" fontId="33" fillId="0" borderId="20" xfId="1" applyNumberFormat="1" applyFont="1" applyBorder="1" applyAlignment="1">
      <alignment vertical="center"/>
    </xf>
    <xf numFmtId="0" fontId="15" fillId="0" borderId="0" xfId="0" applyFont="1" applyBorder="1" applyAlignment="1"/>
    <xf numFmtId="0" fontId="14" fillId="0" borderId="0" xfId="0" applyFont="1" applyBorder="1" applyAlignment="1"/>
    <xf numFmtId="3" fontId="15" fillId="0" borderId="0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0" fontId="17" fillId="0" borderId="22" xfId="0" applyFont="1" applyBorder="1"/>
    <xf numFmtId="0" fontId="17" fillId="0" borderId="60" xfId="0" applyFont="1" applyBorder="1"/>
    <xf numFmtId="3" fontId="17" fillId="0" borderId="13" xfId="0" applyNumberFormat="1" applyFont="1" applyBorder="1"/>
    <xf numFmtId="0" fontId="18" fillId="0" borderId="60" xfId="0" applyFont="1" applyBorder="1"/>
    <xf numFmtId="0" fontId="15" fillId="0" borderId="52" xfId="0" applyFont="1" applyBorder="1"/>
    <xf numFmtId="0" fontId="15" fillId="0" borderId="16" xfId="0" applyFont="1" applyBorder="1"/>
    <xf numFmtId="3" fontId="15" fillId="0" borderId="14" xfId="0" applyNumberFormat="1" applyFont="1" applyBorder="1"/>
    <xf numFmtId="0" fontId="33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0" borderId="17" xfId="0" applyNumberFormat="1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3" fontId="15" fillId="0" borderId="17" xfId="0" applyNumberFormat="1" applyFont="1" applyBorder="1" applyAlignment="1">
      <alignment vertical="center"/>
    </xf>
    <xf numFmtId="3" fontId="34" fillId="0" borderId="17" xfId="0" applyNumberFormat="1" applyFont="1" applyBorder="1" applyAlignment="1">
      <alignment vertical="center"/>
    </xf>
    <xf numFmtId="3" fontId="33" fillId="0" borderId="17" xfId="0" applyNumberFormat="1" applyFont="1" applyBorder="1" applyAlignment="1">
      <alignment vertical="center"/>
    </xf>
    <xf numFmtId="3" fontId="17" fillId="0" borderId="17" xfId="0" applyNumberFormat="1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3" fontId="35" fillId="0" borderId="17" xfId="0" applyNumberFormat="1" applyFont="1" applyBorder="1" applyAlignment="1">
      <alignment vertical="center"/>
    </xf>
    <xf numFmtId="0" fontId="14" fillId="0" borderId="17" xfId="0" applyFont="1" applyBorder="1"/>
    <xf numFmtId="10" fontId="15" fillId="0" borderId="20" xfId="0" applyNumberFormat="1" applyFont="1" applyBorder="1" applyAlignment="1">
      <alignment horizontal="right" vertical="center" wrapText="1"/>
    </xf>
    <xf numFmtId="0" fontId="14" fillId="0" borderId="17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/>
    <xf numFmtId="3" fontId="12" fillId="0" borderId="0" xfId="0" applyNumberFormat="1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4" fontId="18" fillId="0" borderId="23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/>
    </xf>
    <xf numFmtId="4" fontId="18" fillId="0" borderId="18" xfId="0" applyNumberFormat="1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2" fillId="0" borderId="52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2" fillId="0" borderId="45" xfId="0" applyFont="1" applyFill="1" applyBorder="1" applyAlignment="1">
      <alignment horizontal="center"/>
    </xf>
    <xf numFmtId="0" fontId="12" fillId="0" borderId="46" xfId="0" applyFont="1" applyFill="1" applyBorder="1" applyAlignment="1">
      <alignment horizontal="center"/>
    </xf>
    <xf numFmtId="0" fontId="22" fillId="0" borderId="47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11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 wrapText="1"/>
    </xf>
    <xf numFmtId="3" fontId="11" fillId="0" borderId="42" xfId="0" applyNumberFormat="1" applyFont="1" applyBorder="1" applyAlignment="1">
      <alignment horizontal="right" vertical="center"/>
    </xf>
    <xf numFmtId="0" fontId="22" fillId="0" borderId="45" xfId="0" applyFont="1" applyFill="1" applyBorder="1" applyAlignment="1">
      <alignment horizontal="center"/>
    </xf>
    <xf numFmtId="0" fontId="22" fillId="0" borderId="46" xfId="0" applyFont="1" applyFill="1" applyBorder="1" applyAlignment="1">
      <alignment horizontal="center"/>
    </xf>
    <xf numFmtId="0" fontId="22" fillId="0" borderId="47" xfId="0" applyFont="1" applyFill="1" applyBorder="1" applyAlignment="1">
      <alignment horizontal="center"/>
    </xf>
    <xf numFmtId="0" fontId="22" fillId="0" borderId="55" xfId="0" applyFont="1" applyFill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8" fillId="0" borderId="0" xfId="1" applyFont="1" applyAlignment="1">
      <alignment horizontal="center" vertical="center"/>
    </xf>
    <xf numFmtId="0" fontId="23" fillId="0" borderId="0" xfId="1" applyFont="1" applyAlignment="1">
      <alignment horizontal="center"/>
    </xf>
    <xf numFmtId="0" fontId="18" fillId="0" borderId="22" xfId="1" applyFont="1" applyBorder="1" applyAlignment="1">
      <alignment horizontal="left" vertical="center"/>
    </xf>
    <xf numFmtId="0" fontId="18" fillId="0" borderId="59" xfId="1" applyFont="1" applyBorder="1" applyAlignment="1">
      <alignment horizontal="left" vertical="center"/>
    </xf>
    <xf numFmtId="0" fontId="18" fillId="0" borderId="24" xfId="1" applyFont="1" applyBorder="1" applyAlignment="1">
      <alignment horizontal="left" vertical="center"/>
    </xf>
    <xf numFmtId="0" fontId="18" fillId="0" borderId="25" xfId="1" applyFont="1" applyBorder="1" applyAlignment="1">
      <alignment horizontal="left" vertical="center"/>
    </xf>
    <xf numFmtId="0" fontId="18" fillId="0" borderId="52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164" fontId="5" fillId="2" borderId="4" xfId="0" applyNumberFormat="1" applyFont="1" applyFill="1" applyBorder="1" applyAlignment="1">
      <alignment horizontal="left" wrapText="1"/>
    </xf>
    <xf numFmtId="166" fontId="5" fillId="2" borderId="5" xfId="0" applyNumberFormat="1" applyFont="1" applyFill="1" applyBorder="1" applyAlignment="1">
      <alignment horizontal="left" wrapText="1"/>
    </xf>
    <xf numFmtId="0" fontId="2" fillId="0" borderId="0" xfId="2" applyFont="1" applyAlignment="1">
      <alignment horizontal="center" wrapText="1"/>
    </xf>
    <xf numFmtId="0" fontId="1" fillId="0" borderId="0" xfId="2"/>
    <xf numFmtId="0" fontId="1" fillId="0" borderId="0" xfId="2"/>
    <xf numFmtId="0" fontId="3" fillId="0" borderId="0" xfId="2" applyFont="1" applyAlignment="1">
      <alignment horizontal="center" wrapText="1"/>
    </xf>
    <xf numFmtId="0" fontId="1" fillId="0" borderId="0" xfId="2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164" fontId="5" fillId="2" borderId="4" xfId="2" applyNumberFormat="1" applyFont="1" applyFill="1" applyBorder="1" applyAlignment="1">
      <alignment horizontal="left" wrapText="1"/>
    </xf>
    <xf numFmtId="0" fontId="5" fillId="2" borderId="5" xfId="2" applyFont="1" applyFill="1" applyBorder="1" applyAlignment="1">
      <alignment horizontal="left" wrapText="1"/>
    </xf>
    <xf numFmtId="165" fontId="5" fillId="2" borderId="6" xfId="2" applyNumberFormat="1" applyFont="1" applyFill="1" applyBorder="1" applyAlignment="1">
      <alignment horizontal="right" wrapText="1"/>
    </xf>
    <xf numFmtId="164" fontId="5" fillId="3" borderId="7" xfId="2" applyNumberFormat="1" applyFont="1" applyFill="1" applyBorder="1" applyAlignment="1">
      <alignment horizontal="left" wrapText="1"/>
    </xf>
    <xf numFmtId="0" fontId="5" fillId="3" borderId="8" xfId="2" applyFont="1" applyFill="1" applyBorder="1" applyAlignment="1">
      <alignment horizontal="left" wrapText="1"/>
    </xf>
    <xf numFmtId="165" fontId="5" fillId="3" borderId="9" xfId="2" applyNumberFormat="1" applyFont="1" applyFill="1" applyBorder="1" applyAlignment="1">
      <alignment horizontal="right" wrapText="1"/>
    </xf>
    <xf numFmtId="0" fontId="1" fillId="3" borderId="0" xfId="2" applyFill="1"/>
    <xf numFmtId="166" fontId="5" fillId="3" borderId="5" xfId="2" applyNumberFormat="1" applyFont="1" applyFill="1" applyBorder="1" applyAlignment="1">
      <alignment horizontal="left" wrapText="1"/>
    </xf>
    <xf numFmtId="167" fontId="5" fillId="3" borderId="5" xfId="2" applyNumberFormat="1" applyFont="1" applyFill="1" applyBorder="1" applyAlignment="1">
      <alignment horizontal="left" wrapText="1"/>
    </xf>
    <xf numFmtId="0" fontId="5" fillId="3" borderId="5" xfId="2" applyFont="1" applyFill="1" applyBorder="1" applyAlignment="1">
      <alignment horizontal="left" wrapText="1"/>
    </xf>
    <xf numFmtId="164" fontId="5" fillId="3" borderId="4" xfId="2" applyNumberFormat="1" applyFont="1" applyFill="1" applyBorder="1" applyAlignment="1">
      <alignment horizontal="left" wrapText="1"/>
    </xf>
    <xf numFmtId="165" fontId="5" fillId="3" borderId="6" xfId="2" applyNumberFormat="1" applyFont="1" applyFill="1" applyBorder="1" applyAlignment="1">
      <alignment horizontal="right" wrapText="1"/>
    </xf>
    <xf numFmtId="166" fontId="5" fillId="3" borderId="8" xfId="2" applyNumberFormat="1" applyFont="1" applyFill="1" applyBorder="1" applyAlignment="1">
      <alignment horizontal="left" wrapText="1"/>
    </xf>
    <xf numFmtId="167" fontId="5" fillId="3" borderId="8" xfId="2" applyNumberFormat="1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4" fillId="0" borderId="0" xfId="2" applyFont="1" applyAlignment="1">
      <alignment horizontal="center" wrapText="1"/>
    </xf>
    <xf numFmtId="0" fontId="7" fillId="0" borderId="0" xfId="2" applyFont="1" applyAlignment="1">
      <alignment horizontal="left"/>
    </xf>
    <xf numFmtId="0" fontId="8" fillId="0" borderId="61" xfId="2" applyFont="1" applyBorder="1" applyAlignment="1">
      <alignment horizontal="center" wrapText="1"/>
    </xf>
    <xf numFmtId="0" fontId="8" fillId="0" borderId="62" xfId="2" applyFont="1" applyBorder="1" applyAlignment="1">
      <alignment horizontal="center" wrapText="1"/>
    </xf>
    <xf numFmtId="0" fontId="8" fillId="0" borderId="63" xfId="2" applyFont="1" applyBorder="1" applyAlignment="1">
      <alignment horizontal="center" wrapText="1"/>
    </xf>
    <xf numFmtId="0" fontId="8" fillId="0" borderId="46" xfId="2" applyFont="1" applyBorder="1" applyAlignment="1">
      <alignment horizontal="center" wrapText="1"/>
    </xf>
    <xf numFmtId="0" fontId="8" fillId="0" borderId="41" xfId="2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 wrapText="1"/>
    </xf>
    <xf numFmtId="0" fontId="8" fillId="0" borderId="61" xfId="2" applyFont="1" applyBorder="1" applyAlignment="1">
      <alignment horizontal="center" wrapText="1"/>
    </xf>
    <xf numFmtId="0" fontId="8" fillId="0" borderId="64" xfId="2" applyFont="1" applyBorder="1" applyAlignment="1">
      <alignment horizontal="center" wrapText="1"/>
    </xf>
    <xf numFmtId="0" fontId="8" fillId="0" borderId="65" xfId="2" applyFont="1" applyBorder="1" applyAlignment="1">
      <alignment horizontal="center" wrapText="1"/>
    </xf>
    <xf numFmtId="0" fontId="8" fillId="0" borderId="41" xfId="2" applyFont="1" applyBorder="1" applyAlignment="1">
      <alignment horizontal="center" wrapText="1"/>
    </xf>
    <xf numFmtId="0" fontId="8" fillId="0" borderId="19" xfId="2" applyFont="1" applyBorder="1" applyAlignment="1">
      <alignment horizontal="center" wrapText="1"/>
    </xf>
    <xf numFmtId="0" fontId="8" fillId="0" borderId="11" xfId="2" applyFont="1" applyBorder="1" applyAlignment="1">
      <alignment horizontal="center" wrapText="1"/>
    </xf>
    <xf numFmtId="0" fontId="8" fillId="0" borderId="66" xfId="2" applyFont="1" applyBorder="1" applyAlignment="1">
      <alignment horizontal="center" wrapText="1"/>
    </xf>
    <xf numFmtId="0" fontId="8" fillId="0" borderId="9" xfId="2" applyFont="1" applyBorder="1" applyAlignment="1">
      <alignment horizontal="center" wrapText="1"/>
    </xf>
    <xf numFmtId="0" fontId="8" fillId="0" borderId="44" xfId="2" applyFont="1" applyBorder="1" applyAlignment="1">
      <alignment horizontal="center" wrapText="1"/>
    </xf>
    <xf numFmtId="0" fontId="8" fillId="0" borderId="44" xfId="2" applyFont="1" applyBorder="1" applyAlignment="1">
      <alignment horizontal="center" wrapText="1"/>
    </xf>
    <xf numFmtId="0" fontId="8" fillId="3" borderId="44" xfId="2" applyFont="1" applyFill="1" applyBorder="1" applyAlignment="1">
      <alignment horizontal="center" wrapText="1"/>
    </xf>
    <xf numFmtId="0" fontId="7" fillId="3" borderId="10" xfId="2" applyFont="1" applyFill="1" applyBorder="1" applyAlignment="1">
      <alignment horizontal="center" vertical="center" wrapText="1"/>
    </xf>
    <xf numFmtId="164" fontId="7" fillId="3" borderId="10" xfId="2" applyNumberFormat="1" applyFont="1" applyFill="1" applyBorder="1" applyAlignment="1">
      <alignment horizontal="left" wrapText="1"/>
    </xf>
    <xf numFmtId="166" fontId="7" fillId="3" borderId="10" xfId="2" applyNumberFormat="1" applyFont="1" applyFill="1" applyBorder="1" applyAlignment="1">
      <alignment horizontal="left" wrapText="1"/>
    </xf>
    <xf numFmtId="0" fontId="7" fillId="3" borderId="10" xfId="2" applyFont="1" applyFill="1" applyBorder="1" applyAlignment="1">
      <alignment horizontal="left" wrapText="1"/>
    </xf>
    <xf numFmtId="165" fontId="7" fillId="3" borderId="10" xfId="2" applyNumberFormat="1" applyFont="1" applyFill="1" applyBorder="1" applyAlignment="1">
      <alignment horizontal="right" wrapText="1"/>
    </xf>
    <xf numFmtId="164" fontId="8" fillId="3" borderId="10" xfId="2" applyNumberFormat="1" applyFont="1" applyFill="1" applyBorder="1" applyAlignment="1">
      <alignment horizontal="left" wrapText="1"/>
    </xf>
    <xf numFmtId="166" fontId="8" fillId="3" borderId="10" xfId="2" applyNumberFormat="1" applyFont="1" applyFill="1" applyBorder="1" applyAlignment="1">
      <alignment horizontal="left" wrapText="1"/>
    </xf>
    <xf numFmtId="0" fontId="8" fillId="3" borderId="10" xfId="2" applyFont="1" applyFill="1" applyBorder="1" applyAlignment="1">
      <alignment horizontal="left" wrapText="1"/>
    </xf>
    <xf numFmtId="165" fontId="8" fillId="3" borderId="10" xfId="2" applyNumberFormat="1" applyFont="1" applyFill="1" applyBorder="1" applyAlignment="1">
      <alignment horizontal="right" wrapText="1"/>
    </xf>
    <xf numFmtId="167" fontId="5" fillId="3" borderId="4" xfId="2" applyNumberFormat="1" applyFont="1" applyFill="1" applyBorder="1" applyAlignment="1">
      <alignment horizontal="left" wrapText="1"/>
    </xf>
    <xf numFmtId="167" fontId="5" fillId="3" borderId="7" xfId="2" applyNumberFormat="1" applyFont="1" applyFill="1" applyBorder="1" applyAlignment="1">
      <alignment horizontal="left" wrapText="1"/>
    </xf>
    <xf numFmtId="0" fontId="2" fillId="3" borderId="0" xfId="0" applyFont="1" applyFill="1" applyAlignment="1">
      <alignment horizontal="center" wrapText="1"/>
    </xf>
    <xf numFmtId="0" fontId="0" fillId="3" borderId="0" xfId="0" applyFill="1"/>
    <xf numFmtId="0" fontId="3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Normalny_Załączniki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C20"/>
  <sheetViews>
    <sheetView showGridLines="0" workbookViewId="0">
      <selection activeCell="H22" sqref="H22"/>
    </sheetView>
  </sheetViews>
  <sheetFormatPr defaultRowHeight="14.25"/>
  <cols>
    <col min="1" max="1" width="5.140625" style="289" customWidth="1"/>
    <col min="2" max="2" width="40" style="289" customWidth="1"/>
    <col min="3" max="3" width="15" style="289" customWidth="1"/>
    <col min="4" max="256" width="9.140625" style="289"/>
    <col min="257" max="257" width="4" style="289" customWidth="1"/>
    <col min="258" max="258" width="40" style="289" customWidth="1"/>
    <col min="259" max="259" width="15" style="289" customWidth="1"/>
    <col min="260" max="512" width="9.140625" style="289"/>
    <col min="513" max="513" width="4" style="289" customWidth="1"/>
    <col min="514" max="514" width="40" style="289" customWidth="1"/>
    <col min="515" max="515" width="15" style="289" customWidth="1"/>
    <col min="516" max="768" width="9.140625" style="289"/>
    <col min="769" max="769" width="4" style="289" customWidth="1"/>
    <col min="770" max="770" width="40" style="289" customWidth="1"/>
    <col min="771" max="771" width="15" style="289" customWidth="1"/>
    <col min="772" max="1024" width="9.140625" style="289"/>
    <col min="1025" max="1025" width="4" style="289" customWidth="1"/>
    <col min="1026" max="1026" width="40" style="289" customWidth="1"/>
    <col min="1027" max="1027" width="15" style="289" customWidth="1"/>
    <col min="1028" max="1280" width="9.140625" style="289"/>
    <col min="1281" max="1281" width="4" style="289" customWidth="1"/>
    <col min="1282" max="1282" width="40" style="289" customWidth="1"/>
    <col min="1283" max="1283" width="15" style="289" customWidth="1"/>
    <col min="1284" max="1536" width="9.140625" style="289"/>
    <col min="1537" max="1537" width="4" style="289" customWidth="1"/>
    <col min="1538" max="1538" width="40" style="289" customWidth="1"/>
    <col min="1539" max="1539" width="15" style="289" customWidth="1"/>
    <col min="1540" max="1792" width="9.140625" style="289"/>
    <col min="1793" max="1793" width="4" style="289" customWidth="1"/>
    <col min="1794" max="1794" width="40" style="289" customWidth="1"/>
    <col min="1795" max="1795" width="15" style="289" customWidth="1"/>
    <col min="1796" max="2048" width="9.140625" style="289"/>
    <col min="2049" max="2049" width="4" style="289" customWidth="1"/>
    <col min="2050" max="2050" width="40" style="289" customWidth="1"/>
    <col min="2051" max="2051" width="15" style="289" customWidth="1"/>
    <col min="2052" max="2304" width="9.140625" style="289"/>
    <col min="2305" max="2305" width="4" style="289" customWidth="1"/>
    <col min="2306" max="2306" width="40" style="289" customWidth="1"/>
    <col min="2307" max="2307" width="15" style="289" customWidth="1"/>
    <col min="2308" max="2560" width="9.140625" style="289"/>
    <col min="2561" max="2561" width="4" style="289" customWidth="1"/>
    <col min="2562" max="2562" width="40" style="289" customWidth="1"/>
    <col min="2563" max="2563" width="15" style="289" customWidth="1"/>
    <col min="2564" max="2816" width="9.140625" style="289"/>
    <col min="2817" max="2817" width="4" style="289" customWidth="1"/>
    <col min="2818" max="2818" width="40" style="289" customWidth="1"/>
    <col min="2819" max="2819" width="15" style="289" customWidth="1"/>
    <col min="2820" max="3072" width="9.140625" style="289"/>
    <col min="3073" max="3073" width="4" style="289" customWidth="1"/>
    <col min="3074" max="3074" width="40" style="289" customWidth="1"/>
    <col min="3075" max="3075" width="15" style="289" customWidth="1"/>
    <col min="3076" max="3328" width="9.140625" style="289"/>
    <col min="3329" max="3329" width="4" style="289" customWidth="1"/>
    <col min="3330" max="3330" width="40" style="289" customWidth="1"/>
    <col min="3331" max="3331" width="15" style="289" customWidth="1"/>
    <col min="3332" max="3584" width="9.140625" style="289"/>
    <col min="3585" max="3585" width="4" style="289" customWidth="1"/>
    <col min="3586" max="3586" width="40" style="289" customWidth="1"/>
    <col min="3587" max="3587" width="15" style="289" customWidth="1"/>
    <col min="3588" max="3840" width="9.140625" style="289"/>
    <col min="3841" max="3841" width="4" style="289" customWidth="1"/>
    <col min="3842" max="3842" width="40" style="289" customWidth="1"/>
    <col min="3843" max="3843" width="15" style="289" customWidth="1"/>
    <col min="3844" max="4096" width="9.140625" style="289"/>
    <col min="4097" max="4097" width="4" style="289" customWidth="1"/>
    <col min="4098" max="4098" width="40" style="289" customWidth="1"/>
    <col min="4099" max="4099" width="15" style="289" customWidth="1"/>
    <col min="4100" max="4352" width="9.140625" style="289"/>
    <col min="4353" max="4353" width="4" style="289" customWidth="1"/>
    <col min="4354" max="4354" width="40" style="289" customWidth="1"/>
    <col min="4355" max="4355" width="15" style="289" customWidth="1"/>
    <col min="4356" max="4608" width="9.140625" style="289"/>
    <col min="4609" max="4609" width="4" style="289" customWidth="1"/>
    <col min="4610" max="4610" width="40" style="289" customWidth="1"/>
    <col min="4611" max="4611" width="15" style="289" customWidth="1"/>
    <col min="4612" max="4864" width="9.140625" style="289"/>
    <col min="4865" max="4865" width="4" style="289" customWidth="1"/>
    <col min="4866" max="4866" width="40" style="289" customWidth="1"/>
    <col min="4867" max="4867" width="15" style="289" customWidth="1"/>
    <col min="4868" max="5120" width="9.140625" style="289"/>
    <col min="5121" max="5121" width="4" style="289" customWidth="1"/>
    <col min="5122" max="5122" width="40" style="289" customWidth="1"/>
    <col min="5123" max="5123" width="15" style="289" customWidth="1"/>
    <col min="5124" max="5376" width="9.140625" style="289"/>
    <col min="5377" max="5377" width="4" style="289" customWidth="1"/>
    <col min="5378" max="5378" width="40" style="289" customWidth="1"/>
    <col min="5379" max="5379" width="15" style="289" customWidth="1"/>
    <col min="5380" max="5632" width="9.140625" style="289"/>
    <col min="5633" max="5633" width="4" style="289" customWidth="1"/>
    <col min="5634" max="5634" width="40" style="289" customWidth="1"/>
    <col min="5635" max="5635" width="15" style="289" customWidth="1"/>
    <col min="5636" max="5888" width="9.140625" style="289"/>
    <col min="5889" max="5889" width="4" style="289" customWidth="1"/>
    <col min="5890" max="5890" width="40" style="289" customWidth="1"/>
    <col min="5891" max="5891" width="15" style="289" customWidth="1"/>
    <col min="5892" max="6144" width="9.140625" style="289"/>
    <col min="6145" max="6145" width="4" style="289" customWidth="1"/>
    <col min="6146" max="6146" width="40" style="289" customWidth="1"/>
    <col min="6147" max="6147" width="15" style="289" customWidth="1"/>
    <col min="6148" max="6400" width="9.140625" style="289"/>
    <col min="6401" max="6401" width="4" style="289" customWidth="1"/>
    <col min="6402" max="6402" width="40" style="289" customWidth="1"/>
    <col min="6403" max="6403" width="15" style="289" customWidth="1"/>
    <col min="6404" max="6656" width="9.140625" style="289"/>
    <col min="6657" max="6657" width="4" style="289" customWidth="1"/>
    <col min="6658" max="6658" width="40" style="289" customWidth="1"/>
    <col min="6659" max="6659" width="15" style="289" customWidth="1"/>
    <col min="6660" max="6912" width="9.140625" style="289"/>
    <col min="6913" max="6913" width="4" style="289" customWidth="1"/>
    <col min="6914" max="6914" width="40" style="289" customWidth="1"/>
    <col min="6915" max="6915" width="15" style="289" customWidth="1"/>
    <col min="6916" max="7168" width="9.140625" style="289"/>
    <col min="7169" max="7169" width="4" style="289" customWidth="1"/>
    <col min="7170" max="7170" width="40" style="289" customWidth="1"/>
    <col min="7171" max="7171" width="15" style="289" customWidth="1"/>
    <col min="7172" max="7424" width="9.140625" style="289"/>
    <col min="7425" max="7425" width="4" style="289" customWidth="1"/>
    <col min="7426" max="7426" width="40" style="289" customWidth="1"/>
    <col min="7427" max="7427" width="15" style="289" customWidth="1"/>
    <col min="7428" max="7680" width="9.140625" style="289"/>
    <col min="7681" max="7681" width="4" style="289" customWidth="1"/>
    <col min="7682" max="7682" width="40" style="289" customWidth="1"/>
    <col min="7683" max="7683" width="15" style="289" customWidth="1"/>
    <col min="7684" max="7936" width="9.140625" style="289"/>
    <col min="7937" max="7937" width="4" style="289" customWidth="1"/>
    <col min="7938" max="7938" width="40" style="289" customWidth="1"/>
    <col min="7939" max="7939" width="15" style="289" customWidth="1"/>
    <col min="7940" max="8192" width="9.140625" style="289"/>
    <col min="8193" max="8193" width="4" style="289" customWidth="1"/>
    <col min="8194" max="8194" width="40" style="289" customWidth="1"/>
    <col min="8195" max="8195" width="15" style="289" customWidth="1"/>
    <col min="8196" max="8448" width="9.140625" style="289"/>
    <col min="8449" max="8449" width="4" style="289" customWidth="1"/>
    <col min="8450" max="8450" width="40" style="289" customWidth="1"/>
    <col min="8451" max="8451" width="15" style="289" customWidth="1"/>
    <col min="8452" max="8704" width="9.140625" style="289"/>
    <col min="8705" max="8705" width="4" style="289" customWidth="1"/>
    <col min="8706" max="8706" width="40" style="289" customWidth="1"/>
    <col min="8707" max="8707" width="15" style="289" customWidth="1"/>
    <col min="8708" max="8960" width="9.140625" style="289"/>
    <col min="8961" max="8961" width="4" style="289" customWidth="1"/>
    <col min="8962" max="8962" width="40" style="289" customWidth="1"/>
    <col min="8963" max="8963" width="15" style="289" customWidth="1"/>
    <col min="8964" max="9216" width="9.140625" style="289"/>
    <col min="9217" max="9217" width="4" style="289" customWidth="1"/>
    <col min="9218" max="9218" width="40" style="289" customWidth="1"/>
    <col min="9219" max="9219" width="15" style="289" customWidth="1"/>
    <col min="9220" max="9472" width="9.140625" style="289"/>
    <col min="9473" max="9473" width="4" style="289" customWidth="1"/>
    <col min="9474" max="9474" width="40" style="289" customWidth="1"/>
    <col min="9475" max="9475" width="15" style="289" customWidth="1"/>
    <col min="9476" max="9728" width="9.140625" style="289"/>
    <col min="9729" max="9729" width="4" style="289" customWidth="1"/>
    <col min="9730" max="9730" width="40" style="289" customWidth="1"/>
    <col min="9731" max="9731" width="15" style="289" customWidth="1"/>
    <col min="9732" max="9984" width="9.140625" style="289"/>
    <col min="9985" max="9985" width="4" style="289" customWidth="1"/>
    <col min="9986" max="9986" width="40" style="289" customWidth="1"/>
    <col min="9987" max="9987" width="15" style="289" customWidth="1"/>
    <col min="9988" max="10240" width="9.140625" style="289"/>
    <col min="10241" max="10241" width="4" style="289" customWidth="1"/>
    <col min="10242" max="10242" width="40" style="289" customWidth="1"/>
    <col min="10243" max="10243" width="15" style="289" customWidth="1"/>
    <col min="10244" max="10496" width="9.140625" style="289"/>
    <col min="10497" max="10497" width="4" style="289" customWidth="1"/>
    <col min="10498" max="10498" width="40" style="289" customWidth="1"/>
    <col min="10499" max="10499" width="15" style="289" customWidth="1"/>
    <col min="10500" max="10752" width="9.140625" style="289"/>
    <col min="10753" max="10753" width="4" style="289" customWidth="1"/>
    <col min="10754" max="10754" width="40" style="289" customWidth="1"/>
    <col min="10755" max="10755" width="15" style="289" customWidth="1"/>
    <col min="10756" max="11008" width="9.140625" style="289"/>
    <col min="11009" max="11009" width="4" style="289" customWidth="1"/>
    <col min="11010" max="11010" width="40" style="289" customWidth="1"/>
    <col min="11011" max="11011" width="15" style="289" customWidth="1"/>
    <col min="11012" max="11264" width="9.140625" style="289"/>
    <col min="11265" max="11265" width="4" style="289" customWidth="1"/>
    <col min="11266" max="11266" width="40" style="289" customWidth="1"/>
    <col min="11267" max="11267" width="15" style="289" customWidth="1"/>
    <col min="11268" max="11520" width="9.140625" style="289"/>
    <col min="11521" max="11521" width="4" style="289" customWidth="1"/>
    <col min="11522" max="11522" width="40" style="289" customWidth="1"/>
    <col min="11523" max="11523" width="15" style="289" customWidth="1"/>
    <col min="11524" max="11776" width="9.140625" style="289"/>
    <col min="11777" max="11777" width="4" style="289" customWidth="1"/>
    <col min="11778" max="11778" width="40" style="289" customWidth="1"/>
    <col min="11779" max="11779" width="15" style="289" customWidth="1"/>
    <col min="11780" max="12032" width="9.140625" style="289"/>
    <col min="12033" max="12033" width="4" style="289" customWidth="1"/>
    <col min="12034" max="12034" width="40" style="289" customWidth="1"/>
    <col min="12035" max="12035" width="15" style="289" customWidth="1"/>
    <col min="12036" max="12288" width="9.140625" style="289"/>
    <col min="12289" max="12289" width="4" style="289" customWidth="1"/>
    <col min="12290" max="12290" width="40" style="289" customWidth="1"/>
    <col min="12291" max="12291" width="15" style="289" customWidth="1"/>
    <col min="12292" max="12544" width="9.140625" style="289"/>
    <col min="12545" max="12545" width="4" style="289" customWidth="1"/>
    <col min="12546" max="12546" width="40" style="289" customWidth="1"/>
    <col min="12547" max="12547" width="15" style="289" customWidth="1"/>
    <col min="12548" max="12800" width="9.140625" style="289"/>
    <col min="12801" max="12801" width="4" style="289" customWidth="1"/>
    <col min="12802" max="12802" width="40" style="289" customWidth="1"/>
    <col min="12803" max="12803" width="15" style="289" customWidth="1"/>
    <col min="12804" max="13056" width="9.140625" style="289"/>
    <col min="13057" max="13057" width="4" style="289" customWidth="1"/>
    <col min="13058" max="13058" width="40" style="289" customWidth="1"/>
    <col min="13059" max="13059" width="15" style="289" customWidth="1"/>
    <col min="13060" max="13312" width="9.140625" style="289"/>
    <col min="13313" max="13313" width="4" style="289" customWidth="1"/>
    <col min="13314" max="13314" width="40" style="289" customWidth="1"/>
    <col min="13315" max="13315" width="15" style="289" customWidth="1"/>
    <col min="13316" max="13568" width="9.140625" style="289"/>
    <col min="13569" max="13569" width="4" style="289" customWidth="1"/>
    <col min="13570" max="13570" width="40" style="289" customWidth="1"/>
    <col min="13571" max="13571" width="15" style="289" customWidth="1"/>
    <col min="13572" max="13824" width="9.140625" style="289"/>
    <col min="13825" max="13825" width="4" style="289" customWidth="1"/>
    <col min="13826" max="13826" width="40" style="289" customWidth="1"/>
    <col min="13827" max="13827" width="15" style="289" customWidth="1"/>
    <col min="13828" max="14080" width="9.140625" style="289"/>
    <col min="14081" max="14081" width="4" style="289" customWidth="1"/>
    <col min="14082" max="14082" width="40" style="289" customWidth="1"/>
    <col min="14083" max="14083" width="15" style="289" customWidth="1"/>
    <col min="14084" max="14336" width="9.140625" style="289"/>
    <col min="14337" max="14337" width="4" style="289" customWidth="1"/>
    <col min="14338" max="14338" width="40" style="289" customWidth="1"/>
    <col min="14339" max="14339" width="15" style="289" customWidth="1"/>
    <col min="14340" max="14592" width="9.140625" style="289"/>
    <col min="14593" max="14593" width="4" style="289" customWidth="1"/>
    <col min="14594" max="14594" width="40" style="289" customWidth="1"/>
    <col min="14595" max="14595" width="15" style="289" customWidth="1"/>
    <col min="14596" max="14848" width="9.140625" style="289"/>
    <col min="14849" max="14849" width="4" style="289" customWidth="1"/>
    <col min="14850" max="14850" width="40" style="289" customWidth="1"/>
    <col min="14851" max="14851" width="15" style="289" customWidth="1"/>
    <col min="14852" max="15104" width="9.140625" style="289"/>
    <col min="15105" max="15105" width="4" style="289" customWidth="1"/>
    <col min="15106" max="15106" width="40" style="289" customWidth="1"/>
    <col min="15107" max="15107" width="15" style="289" customWidth="1"/>
    <col min="15108" max="15360" width="9.140625" style="289"/>
    <col min="15361" max="15361" width="4" style="289" customWidth="1"/>
    <col min="15362" max="15362" width="40" style="289" customWidth="1"/>
    <col min="15363" max="15363" width="15" style="289" customWidth="1"/>
    <col min="15364" max="15616" width="9.140625" style="289"/>
    <col min="15617" max="15617" width="4" style="289" customWidth="1"/>
    <col min="15618" max="15618" width="40" style="289" customWidth="1"/>
    <col min="15619" max="15619" width="15" style="289" customWidth="1"/>
    <col min="15620" max="15872" width="9.140625" style="289"/>
    <col min="15873" max="15873" width="4" style="289" customWidth="1"/>
    <col min="15874" max="15874" width="40" style="289" customWidth="1"/>
    <col min="15875" max="15875" width="15" style="289" customWidth="1"/>
    <col min="15876" max="16128" width="9.140625" style="289"/>
    <col min="16129" max="16129" width="4" style="289" customWidth="1"/>
    <col min="16130" max="16130" width="40" style="289" customWidth="1"/>
    <col min="16131" max="16131" width="15" style="289" customWidth="1"/>
    <col min="16132" max="16384" width="9.140625" style="289"/>
  </cols>
  <sheetData>
    <row r="1" spans="1:3" ht="14.25" customHeight="1">
      <c r="A1" s="287" t="s">
        <v>0</v>
      </c>
      <c r="B1" s="288"/>
      <c r="C1" s="288"/>
    </row>
    <row r="2" spans="1:3" ht="24" customHeight="1">
      <c r="A2" s="290" t="s">
        <v>1</v>
      </c>
      <c r="B2" s="288"/>
      <c r="C2" s="288"/>
    </row>
    <row r="3" spans="1:3" ht="27.75" thickBot="1">
      <c r="A3" s="292" t="s">
        <v>2</v>
      </c>
      <c r="B3" s="293" t="s">
        <v>3</v>
      </c>
      <c r="C3" s="294" t="s">
        <v>373</v>
      </c>
    </row>
    <row r="4" spans="1:3" ht="15.75" thickBot="1">
      <c r="A4" s="295">
        <v>600</v>
      </c>
      <c r="B4" s="296" t="s">
        <v>6</v>
      </c>
      <c r="C4" s="297" t="s">
        <v>834</v>
      </c>
    </row>
    <row r="5" spans="1:3" ht="15.75" thickBot="1">
      <c r="A5" s="295">
        <v>630</v>
      </c>
      <c r="B5" s="296" t="s">
        <v>7</v>
      </c>
      <c r="C5" s="297" t="s">
        <v>835</v>
      </c>
    </row>
    <row r="6" spans="1:3" ht="15.75" thickBot="1">
      <c r="A6" s="295">
        <v>700</v>
      </c>
      <c r="B6" s="296" t="s">
        <v>8</v>
      </c>
      <c r="C6" s="297" t="s">
        <v>9</v>
      </c>
    </row>
    <row r="7" spans="1:3" ht="15.75" thickBot="1">
      <c r="A7" s="295">
        <v>710</v>
      </c>
      <c r="B7" s="296" t="s">
        <v>10</v>
      </c>
      <c r="C7" s="297" t="s">
        <v>11</v>
      </c>
    </row>
    <row r="8" spans="1:3" ht="15.75" thickBot="1">
      <c r="A8" s="295">
        <v>750</v>
      </c>
      <c r="B8" s="296" t="s">
        <v>12</v>
      </c>
      <c r="C8" s="297" t="s">
        <v>13</v>
      </c>
    </row>
    <row r="9" spans="1:3" ht="27.75" thickBot="1">
      <c r="A9" s="295">
        <v>751</v>
      </c>
      <c r="B9" s="296" t="s">
        <v>14</v>
      </c>
      <c r="C9" s="297" t="s">
        <v>15</v>
      </c>
    </row>
    <row r="10" spans="1:3" ht="15.75" thickBot="1">
      <c r="A10" s="295">
        <v>754</v>
      </c>
      <c r="B10" s="296" t="s">
        <v>16</v>
      </c>
      <c r="C10" s="297" t="s">
        <v>17</v>
      </c>
    </row>
    <row r="11" spans="1:3" ht="41.25" thickBot="1">
      <c r="A11" s="295">
        <v>756</v>
      </c>
      <c r="B11" s="296" t="s">
        <v>18</v>
      </c>
      <c r="C11" s="297" t="s">
        <v>836</v>
      </c>
    </row>
    <row r="12" spans="1:3" ht="15.75" thickBot="1">
      <c r="A12" s="295">
        <v>758</v>
      </c>
      <c r="B12" s="296" t="s">
        <v>19</v>
      </c>
      <c r="C12" s="297" t="s">
        <v>20</v>
      </c>
    </row>
    <row r="13" spans="1:3" ht="15.75" thickBot="1">
      <c r="A13" s="295">
        <v>801</v>
      </c>
      <c r="B13" s="296" t="s">
        <v>21</v>
      </c>
      <c r="C13" s="297" t="s">
        <v>837</v>
      </c>
    </row>
    <row r="14" spans="1:3" ht="15.75" thickBot="1">
      <c r="A14" s="295">
        <v>851</v>
      </c>
      <c r="B14" s="296" t="s">
        <v>22</v>
      </c>
      <c r="C14" s="297" t="s">
        <v>23</v>
      </c>
    </row>
    <row r="15" spans="1:3" ht="15.75" thickBot="1">
      <c r="A15" s="295">
        <v>852</v>
      </c>
      <c r="B15" s="296" t="s">
        <v>24</v>
      </c>
      <c r="C15" s="297" t="s">
        <v>25</v>
      </c>
    </row>
    <row r="16" spans="1:3" ht="15.75" thickBot="1">
      <c r="A16" s="295">
        <v>853</v>
      </c>
      <c r="B16" s="296" t="s">
        <v>26</v>
      </c>
      <c r="C16" s="297" t="s">
        <v>27</v>
      </c>
    </row>
    <row r="17" spans="1:3" ht="15.75" thickBot="1">
      <c r="A17" s="295">
        <v>900</v>
      </c>
      <c r="B17" s="296" t="s">
        <v>29</v>
      </c>
      <c r="C17" s="297" t="s">
        <v>30</v>
      </c>
    </row>
    <row r="18" spans="1:3" ht="15.75" thickBot="1">
      <c r="A18" s="295">
        <v>921</v>
      </c>
      <c r="B18" s="296" t="s">
        <v>31</v>
      </c>
      <c r="C18" s="297" t="s">
        <v>32</v>
      </c>
    </row>
    <row r="19" spans="1:3" ht="15.75" thickBot="1">
      <c r="A19" s="295">
        <v>926</v>
      </c>
      <c r="B19" s="296" t="s">
        <v>33</v>
      </c>
      <c r="C19" s="297" t="s">
        <v>34</v>
      </c>
    </row>
    <row r="20" spans="1:3" s="301" customFormat="1" ht="15">
      <c r="A20" s="298"/>
      <c r="B20" s="299" t="s">
        <v>35</v>
      </c>
      <c r="C20" s="300" t="s">
        <v>838</v>
      </c>
    </row>
  </sheetData>
  <mergeCells count="2">
    <mergeCell ref="A1:C1"/>
    <mergeCell ref="A2:C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D26"/>
  <sheetViews>
    <sheetView showGridLines="0" workbookViewId="0">
      <selection activeCell="L18" sqref="L18"/>
    </sheetView>
  </sheetViews>
  <sheetFormatPr defaultRowHeight="14.25"/>
  <cols>
    <col min="1" max="1" width="4" style="289" customWidth="1"/>
    <col min="2" max="2" width="7.28515625" style="289" customWidth="1"/>
    <col min="3" max="3" width="40" style="289" customWidth="1"/>
    <col min="4" max="4" width="15" style="289" customWidth="1"/>
    <col min="5" max="256" width="9.140625" style="289"/>
    <col min="257" max="257" width="4" style="289" customWidth="1"/>
    <col min="258" max="258" width="7.28515625" style="289" customWidth="1"/>
    <col min="259" max="259" width="40" style="289" customWidth="1"/>
    <col min="260" max="260" width="15" style="289" customWidth="1"/>
    <col min="261" max="512" width="9.140625" style="289"/>
    <col min="513" max="513" width="4" style="289" customWidth="1"/>
    <col min="514" max="514" width="7.28515625" style="289" customWidth="1"/>
    <col min="515" max="515" width="40" style="289" customWidth="1"/>
    <col min="516" max="516" width="15" style="289" customWidth="1"/>
    <col min="517" max="768" width="9.140625" style="289"/>
    <col min="769" max="769" width="4" style="289" customWidth="1"/>
    <col min="770" max="770" width="7.28515625" style="289" customWidth="1"/>
    <col min="771" max="771" width="40" style="289" customWidth="1"/>
    <col min="772" max="772" width="15" style="289" customWidth="1"/>
    <col min="773" max="1024" width="9.140625" style="289"/>
    <col min="1025" max="1025" width="4" style="289" customWidth="1"/>
    <col min="1026" max="1026" width="7.28515625" style="289" customWidth="1"/>
    <col min="1027" max="1027" width="40" style="289" customWidth="1"/>
    <col min="1028" max="1028" width="15" style="289" customWidth="1"/>
    <col min="1029" max="1280" width="9.140625" style="289"/>
    <col min="1281" max="1281" width="4" style="289" customWidth="1"/>
    <col min="1282" max="1282" width="7.28515625" style="289" customWidth="1"/>
    <col min="1283" max="1283" width="40" style="289" customWidth="1"/>
    <col min="1284" max="1284" width="15" style="289" customWidth="1"/>
    <col min="1285" max="1536" width="9.140625" style="289"/>
    <col min="1537" max="1537" width="4" style="289" customWidth="1"/>
    <col min="1538" max="1538" width="7.28515625" style="289" customWidth="1"/>
    <col min="1539" max="1539" width="40" style="289" customWidth="1"/>
    <col min="1540" max="1540" width="15" style="289" customWidth="1"/>
    <col min="1541" max="1792" width="9.140625" style="289"/>
    <col min="1793" max="1793" width="4" style="289" customWidth="1"/>
    <col min="1794" max="1794" width="7.28515625" style="289" customWidth="1"/>
    <col min="1795" max="1795" width="40" style="289" customWidth="1"/>
    <col min="1796" max="1796" width="15" style="289" customWidth="1"/>
    <col min="1797" max="2048" width="9.140625" style="289"/>
    <col min="2049" max="2049" width="4" style="289" customWidth="1"/>
    <col min="2050" max="2050" width="7.28515625" style="289" customWidth="1"/>
    <col min="2051" max="2051" width="40" style="289" customWidth="1"/>
    <col min="2052" max="2052" width="15" style="289" customWidth="1"/>
    <col min="2053" max="2304" width="9.140625" style="289"/>
    <col min="2305" max="2305" width="4" style="289" customWidth="1"/>
    <col min="2306" max="2306" width="7.28515625" style="289" customWidth="1"/>
    <col min="2307" max="2307" width="40" style="289" customWidth="1"/>
    <col min="2308" max="2308" width="15" style="289" customWidth="1"/>
    <col min="2309" max="2560" width="9.140625" style="289"/>
    <col min="2561" max="2561" width="4" style="289" customWidth="1"/>
    <col min="2562" max="2562" width="7.28515625" style="289" customWidth="1"/>
    <col min="2563" max="2563" width="40" style="289" customWidth="1"/>
    <col min="2564" max="2564" width="15" style="289" customWidth="1"/>
    <col min="2565" max="2816" width="9.140625" style="289"/>
    <col min="2817" max="2817" width="4" style="289" customWidth="1"/>
    <col min="2818" max="2818" width="7.28515625" style="289" customWidth="1"/>
    <col min="2819" max="2819" width="40" style="289" customWidth="1"/>
    <col min="2820" max="2820" width="15" style="289" customWidth="1"/>
    <col min="2821" max="3072" width="9.140625" style="289"/>
    <col min="3073" max="3073" width="4" style="289" customWidth="1"/>
    <col min="3074" max="3074" width="7.28515625" style="289" customWidth="1"/>
    <col min="3075" max="3075" width="40" style="289" customWidth="1"/>
    <col min="3076" max="3076" width="15" style="289" customWidth="1"/>
    <col min="3077" max="3328" width="9.140625" style="289"/>
    <col min="3329" max="3329" width="4" style="289" customWidth="1"/>
    <col min="3330" max="3330" width="7.28515625" style="289" customWidth="1"/>
    <col min="3331" max="3331" width="40" style="289" customWidth="1"/>
    <col min="3332" max="3332" width="15" style="289" customWidth="1"/>
    <col min="3333" max="3584" width="9.140625" style="289"/>
    <col min="3585" max="3585" width="4" style="289" customWidth="1"/>
    <col min="3586" max="3586" width="7.28515625" style="289" customWidth="1"/>
    <col min="3587" max="3587" width="40" style="289" customWidth="1"/>
    <col min="3588" max="3588" width="15" style="289" customWidth="1"/>
    <col min="3589" max="3840" width="9.140625" style="289"/>
    <col min="3841" max="3841" width="4" style="289" customWidth="1"/>
    <col min="3842" max="3842" width="7.28515625" style="289" customWidth="1"/>
    <col min="3843" max="3843" width="40" style="289" customWidth="1"/>
    <col min="3844" max="3844" width="15" style="289" customWidth="1"/>
    <col min="3845" max="4096" width="9.140625" style="289"/>
    <col min="4097" max="4097" width="4" style="289" customWidth="1"/>
    <col min="4098" max="4098" width="7.28515625" style="289" customWidth="1"/>
    <col min="4099" max="4099" width="40" style="289" customWidth="1"/>
    <col min="4100" max="4100" width="15" style="289" customWidth="1"/>
    <col min="4101" max="4352" width="9.140625" style="289"/>
    <col min="4353" max="4353" width="4" style="289" customWidth="1"/>
    <col min="4354" max="4354" width="7.28515625" style="289" customWidth="1"/>
    <col min="4355" max="4355" width="40" style="289" customWidth="1"/>
    <col min="4356" max="4356" width="15" style="289" customWidth="1"/>
    <col min="4357" max="4608" width="9.140625" style="289"/>
    <col min="4609" max="4609" width="4" style="289" customWidth="1"/>
    <col min="4610" max="4610" width="7.28515625" style="289" customWidth="1"/>
    <col min="4611" max="4611" width="40" style="289" customWidth="1"/>
    <col min="4612" max="4612" width="15" style="289" customWidth="1"/>
    <col min="4613" max="4864" width="9.140625" style="289"/>
    <col min="4865" max="4865" width="4" style="289" customWidth="1"/>
    <col min="4866" max="4866" width="7.28515625" style="289" customWidth="1"/>
    <col min="4867" max="4867" width="40" style="289" customWidth="1"/>
    <col min="4868" max="4868" width="15" style="289" customWidth="1"/>
    <col min="4869" max="5120" width="9.140625" style="289"/>
    <col min="5121" max="5121" width="4" style="289" customWidth="1"/>
    <col min="5122" max="5122" width="7.28515625" style="289" customWidth="1"/>
    <col min="5123" max="5123" width="40" style="289" customWidth="1"/>
    <col min="5124" max="5124" width="15" style="289" customWidth="1"/>
    <col min="5125" max="5376" width="9.140625" style="289"/>
    <col min="5377" max="5377" width="4" style="289" customWidth="1"/>
    <col min="5378" max="5378" width="7.28515625" style="289" customWidth="1"/>
    <col min="5379" max="5379" width="40" style="289" customWidth="1"/>
    <col min="5380" max="5380" width="15" style="289" customWidth="1"/>
    <col min="5381" max="5632" width="9.140625" style="289"/>
    <col min="5633" max="5633" width="4" style="289" customWidth="1"/>
    <col min="5634" max="5634" width="7.28515625" style="289" customWidth="1"/>
    <col min="5635" max="5635" width="40" style="289" customWidth="1"/>
    <col min="5636" max="5636" width="15" style="289" customWidth="1"/>
    <col min="5637" max="5888" width="9.140625" style="289"/>
    <col min="5889" max="5889" width="4" style="289" customWidth="1"/>
    <col min="5890" max="5890" width="7.28515625" style="289" customWidth="1"/>
    <col min="5891" max="5891" width="40" style="289" customWidth="1"/>
    <col min="5892" max="5892" width="15" style="289" customWidth="1"/>
    <col min="5893" max="6144" width="9.140625" style="289"/>
    <col min="6145" max="6145" width="4" style="289" customWidth="1"/>
    <col min="6146" max="6146" width="7.28515625" style="289" customWidth="1"/>
    <col min="6147" max="6147" width="40" style="289" customWidth="1"/>
    <col min="6148" max="6148" width="15" style="289" customWidth="1"/>
    <col min="6149" max="6400" width="9.140625" style="289"/>
    <col min="6401" max="6401" width="4" style="289" customWidth="1"/>
    <col min="6402" max="6402" width="7.28515625" style="289" customWidth="1"/>
    <col min="6403" max="6403" width="40" style="289" customWidth="1"/>
    <col min="6404" max="6404" width="15" style="289" customWidth="1"/>
    <col min="6405" max="6656" width="9.140625" style="289"/>
    <col min="6657" max="6657" width="4" style="289" customWidth="1"/>
    <col min="6658" max="6658" width="7.28515625" style="289" customWidth="1"/>
    <col min="6659" max="6659" width="40" style="289" customWidth="1"/>
    <col min="6660" max="6660" width="15" style="289" customWidth="1"/>
    <col min="6661" max="6912" width="9.140625" style="289"/>
    <col min="6913" max="6913" width="4" style="289" customWidth="1"/>
    <col min="6914" max="6914" width="7.28515625" style="289" customWidth="1"/>
    <col min="6915" max="6915" width="40" style="289" customWidth="1"/>
    <col min="6916" max="6916" width="15" style="289" customWidth="1"/>
    <col min="6917" max="7168" width="9.140625" style="289"/>
    <col min="7169" max="7169" width="4" style="289" customWidth="1"/>
    <col min="7170" max="7170" width="7.28515625" style="289" customWidth="1"/>
    <col min="7171" max="7171" width="40" style="289" customWidth="1"/>
    <col min="7172" max="7172" width="15" style="289" customWidth="1"/>
    <col min="7173" max="7424" width="9.140625" style="289"/>
    <col min="7425" max="7425" width="4" style="289" customWidth="1"/>
    <col min="7426" max="7426" width="7.28515625" style="289" customWidth="1"/>
    <col min="7427" max="7427" width="40" style="289" customWidth="1"/>
    <col min="7428" max="7428" width="15" style="289" customWidth="1"/>
    <col min="7429" max="7680" width="9.140625" style="289"/>
    <col min="7681" max="7681" width="4" style="289" customWidth="1"/>
    <col min="7682" max="7682" width="7.28515625" style="289" customWidth="1"/>
    <col min="7683" max="7683" width="40" style="289" customWidth="1"/>
    <col min="7684" max="7684" width="15" style="289" customWidth="1"/>
    <col min="7685" max="7936" width="9.140625" style="289"/>
    <col min="7937" max="7937" width="4" style="289" customWidth="1"/>
    <col min="7938" max="7938" width="7.28515625" style="289" customWidth="1"/>
    <col min="7939" max="7939" width="40" style="289" customWidth="1"/>
    <col min="7940" max="7940" width="15" style="289" customWidth="1"/>
    <col min="7941" max="8192" width="9.140625" style="289"/>
    <col min="8193" max="8193" width="4" style="289" customWidth="1"/>
    <col min="8194" max="8194" width="7.28515625" style="289" customWidth="1"/>
    <col min="8195" max="8195" width="40" style="289" customWidth="1"/>
    <col min="8196" max="8196" width="15" style="289" customWidth="1"/>
    <col min="8197" max="8448" width="9.140625" style="289"/>
    <col min="8449" max="8449" width="4" style="289" customWidth="1"/>
    <col min="8450" max="8450" width="7.28515625" style="289" customWidth="1"/>
    <col min="8451" max="8451" width="40" style="289" customWidth="1"/>
    <col min="8452" max="8452" width="15" style="289" customWidth="1"/>
    <col min="8453" max="8704" width="9.140625" style="289"/>
    <col min="8705" max="8705" width="4" style="289" customWidth="1"/>
    <col min="8706" max="8706" width="7.28515625" style="289" customWidth="1"/>
    <col min="8707" max="8707" width="40" style="289" customWidth="1"/>
    <col min="8708" max="8708" width="15" style="289" customWidth="1"/>
    <col min="8709" max="8960" width="9.140625" style="289"/>
    <col min="8961" max="8961" width="4" style="289" customWidth="1"/>
    <col min="8962" max="8962" width="7.28515625" style="289" customWidth="1"/>
    <col min="8963" max="8963" width="40" style="289" customWidth="1"/>
    <col min="8964" max="8964" width="15" style="289" customWidth="1"/>
    <col min="8965" max="9216" width="9.140625" style="289"/>
    <col min="9217" max="9217" width="4" style="289" customWidth="1"/>
    <col min="9218" max="9218" width="7.28515625" style="289" customWidth="1"/>
    <col min="9219" max="9219" width="40" style="289" customWidth="1"/>
    <col min="9220" max="9220" width="15" style="289" customWidth="1"/>
    <col min="9221" max="9472" width="9.140625" style="289"/>
    <col min="9473" max="9473" width="4" style="289" customWidth="1"/>
    <col min="9474" max="9474" width="7.28515625" style="289" customWidth="1"/>
    <col min="9475" max="9475" width="40" style="289" customWidth="1"/>
    <col min="9476" max="9476" width="15" style="289" customWidth="1"/>
    <col min="9477" max="9728" width="9.140625" style="289"/>
    <col min="9729" max="9729" width="4" style="289" customWidth="1"/>
    <col min="9730" max="9730" width="7.28515625" style="289" customWidth="1"/>
    <col min="9731" max="9731" width="40" style="289" customWidth="1"/>
    <col min="9732" max="9732" width="15" style="289" customWidth="1"/>
    <col min="9733" max="9984" width="9.140625" style="289"/>
    <col min="9985" max="9985" width="4" style="289" customWidth="1"/>
    <col min="9986" max="9986" width="7.28515625" style="289" customWidth="1"/>
    <col min="9987" max="9987" width="40" style="289" customWidth="1"/>
    <col min="9988" max="9988" width="15" style="289" customWidth="1"/>
    <col min="9989" max="10240" width="9.140625" style="289"/>
    <col min="10241" max="10241" width="4" style="289" customWidth="1"/>
    <col min="10242" max="10242" width="7.28515625" style="289" customWidth="1"/>
    <col min="10243" max="10243" width="40" style="289" customWidth="1"/>
    <col min="10244" max="10244" width="15" style="289" customWidth="1"/>
    <col min="10245" max="10496" width="9.140625" style="289"/>
    <col min="10497" max="10497" width="4" style="289" customWidth="1"/>
    <col min="10498" max="10498" width="7.28515625" style="289" customWidth="1"/>
    <col min="10499" max="10499" width="40" style="289" customWidth="1"/>
    <col min="10500" max="10500" width="15" style="289" customWidth="1"/>
    <col min="10501" max="10752" width="9.140625" style="289"/>
    <col min="10753" max="10753" width="4" style="289" customWidth="1"/>
    <col min="10754" max="10754" width="7.28515625" style="289" customWidth="1"/>
    <col min="10755" max="10755" width="40" style="289" customWidth="1"/>
    <col min="10756" max="10756" width="15" style="289" customWidth="1"/>
    <col min="10757" max="11008" width="9.140625" style="289"/>
    <col min="11009" max="11009" width="4" style="289" customWidth="1"/>
    <col min="11010" max="11010" width="7.28515625" style="289" customWidth="1"/>
    <col min="11011" max="11011" width="40" style="289" customWidth="1"/>
    <col min="11012" max="11012" width="15" style="289" customWidth="1"/>
    <col min="11013" max="11264" width="9.140625" style="289"/>
    <col min="11265" max="11265" width="4" style="289" customWidth="1"/>
    <col min="11266" max="11266" width="7.28515625" style="289" customWidth="1"/>
    <col min="11267" max="11267" width="40" style="289" customWidth="1"/>
    <col min="11268" max="11268" width="15" style="289" customWidth="1"/>
    <col min="11269" max="11520" width="9.140625" style="289"/>
    <col min="11521" max="11521" width="4" style="289" customWidth="1"/>
    <col min="11522" max="11522" width="7.28515625" style="289" customWidth="1"/>
    <col min="11523" max="11523" width="40" style="289" customWidth="1"/>
    <col min="11524" max="11524" width="15" style="289" customWidth="1"/>
    <col min="11525" max="11776" width="9.140625" style="289"/>
    <col min="11777" max="11777" width="4" style="289" customWidth="1"/>
    <col min="11778" max="11778" width="7.28515625" style="289" customWidth="1"/>
    <col min="11779" max="11779" width="40" style="289" customWidth="1"/>
    <col min="11780" max="11780" width="15" style="289" customWidth="1"/>
    <col min="11781" max="12032" width="9.140625" style="289"/>
    <col min="12033" max="12033" width="4" style="289" customWidth="1"/>
    <col min="12034" max="12034" width="7.28515625" style="289" customWidth="1"/>
    <col min="12035" max="12035" width="40" style="289" customWidth="1"/>
    <col min="12036" max="12036" width="15" style="289" customWidth="1"/>
    <col min="12037" max="12288" width="9.140625" style="289"/>
    <col min="12289" max="12289" width="4" style="289" customWidth="1"/>
    <col min="12290" max="12290" width="7.28515625" style="289" customWidth="1"/>
    <col min="12291" max="12291" width="40" style="289" customWidth="1"/>
    <col min="12292" max="12292" width="15" style="289" customWidth="1"/>
    <col min="12293" max="12544" width="9.140625" style="289"/>
    <col min="12545" max="12545" width="4" style="289" customWidth="1"/>
    <col min="12546" max="12546" width="7.28515625" style="289" customWidth="1"/>
    <col min="12547" max="12547" width="40" style="289" customWidth="1"/>
    <col min="12548" max="12548" width="15" style="289" customWidth="1"/>
    <col min="12549" max="12800" width="9.140625" style="289"/>
    <col min="12801" max="12801" width="4" style="289" customWidth="1"/>
    <col min="12802" max="12802" width="7.28515625" style="289" customWidth="1"/>
    <col min="12803" max="12803" width="40" style="289" customWidth="1"/>
    <col min="12804" max="12804" width="15" style="289" customWidth="1"/>
    <col min="12805" max="13056" width="9.140625" style="289"/>
    <col min="13057" max="13057" width="4" style="289" customWidth="1"/>
    <col min="13058" max="13058" width="7.28515625" style="289" customWidth="1"/>
    <col min="13059" max="13059" width="40" style="289" customWidth="1"/>
    <col min="13060" max="13060" width="15" style="289" customWidth="1"/>
    <col min="13061" max="13312" width="9.140625" style="289"/>
    <col min="13313" max="13313" width="4" style="289" customWidth="1"/>
    <col min="13314" max="13314" width="7.28515625" style="289" customWidth="1"/>
    <col min="13315" max="13315" width="40" style="289" customWidth="1"/>
    <col min="13316" max="13316" width="15" style="289" customWidth="1"/>
    <col min="13317" max="13568" width="9.140625" style="289"/>
    <col min="13569" max="13569" width="4" style="289" customWidth="1"/>
    <col min="13570" max="13570" width="7.28515625" style="289" customWidth="1"/>
    <col min="13571" max="13571" width="40" style="289" customWidth="1"/>
    <col min="13572" max="13572" width="15" style="289" customWidth="1"/>
    <col min="13573" max="13824" width="9.140625" style="289"/>
    <col min="13825" max="13825" width="4" style="289" customWidth="1"/>
    <col min="13826" max="13826" width="7.28515625" style="289" customWidth="1"/>
    <col min="13827" max="13827" width="40" style="289" customWidth="1"/>
    <col min="13828" max="13828" width="15" style="289" customWidth="1"/>
    <col min="13829" max="14080" width="9.140625" style="289"/>
    <col min="14081" max="14081" width="4" style="289" customWidth="1"/>
    <col min="14082" max="14082" width="7.28515625" style="289" customWidth="1"/>
    <col min="14083" max="14083" width="40" style="289" customWidth="1"/>
    <col min="14084" max="14084" width="15" style="289" customWidth="1"/>
    <col min="14085" max="14336" width="9.140625" style="289"/>
    <col min="14337" max="14337" width="4" style="289" customWidth="1"/>
    <col min="14338" max="14338" width="7.28515625" style="289" customWidth="1"/>
    <col min="14339" max="14339" width="40" style="289" customWidth="1"/>
    <col min="14340" max="14340" width="15" style="289" customWidth="1"/>
    <col min="14341" max="14592" width="9.140625" style="289"/>
    <col min="14593" max="14593" width="4" style="289" customWidth="1"/>
    <col min="14594" max="14594" width="7.28515625" style="289" customWidth="1"/>
    <col min="14595" max="14595" width="40" style="289" customWidth="1"/>
    <col min="14596" max="14596" width="15" style="289" customWidth="1"/>
    <col min="14597" max="14848" width="9.140625" style="289"/>
    <col min="14849" max="14849" width="4" style="289" customWidth="1"/>
    <col min="14850" max="14850" width="7.28515625" style="289" customWidth="1"/>
    <col min="14851" max="14851" width="40" style="289" customWidth="1"/>
    <col min="14852" max="14852" width="15" style="289" customWidth="1"/>
    <col min="14853" max="15104" width="9.140625" style="289"/>
    <col min="15105" max="15105" width="4" style="289" customWidth="1"/>
    <col min="15106" max="15106" width="7.28515625" style="289" customWidth="1"/>
    <col min="15107" max="15107" width="40" style="289" customWidth="1"/>
    <col min="15108" max="15108" width="15" style="289" customWidth="1"/>
    <col min="15109" max="15360" width="9.140625" style="289"/>
    <col min="15361" max="15361" width="4" style="289" customWidth="1"/>
    <col min="15362" max="15362" width="7.28515625" style="289" customWidth="1"/>
    <col min="15363" max="15363" width="40" style="289" customWidth="1"/>
    <col min="15364" max="15364" width="15" style="289" customWidth="1"/>
    <col min="15365" max="15616" width="9.140625" style="289"/>
    <col min="15617" max="15617" width="4" style="289" customWidth="1"/>
    <col min="15618" max="15618" width="7.28515625" style="289" customWidth="1"/>
    <col min="15619" max="15619" width="40" style="289" customWidth="1"/>
    <col min="15620" max="15620" width="15" style="289" customWidth="1"/>
    <col min="15621" max="15872" width="9.140625" style="289"/>
    <col min="15873" max="15873" width="4" style="289" customWidth="1"/>
    <col min="15874" max="15874" width="7.28515625" style="289" customWidth="1"/>
    <col min="15875" max="15875" width="40" style="289" customWidth="1"/>
    <col min="15876" max="15876" width="15" style="289" customWidth="1"/>
    <col min="15877" max="16128" width="9.140625" style="289"/>
    <col min="16129" max="16129" width="4" style="289" customWidth="1"/>
    <col min="16130" max="16130" width="7.28515625" style="289" customWidth="1"/>
    <col min="16131" max="16131" width="40" style="289" customWidth="1"/>
    <col min="16132" max="16132" width="15" style="289" customWidth="1"/>
    <col min="16133" max="16384" width="9.140625" style="289"/>
  </cols>
  <sheetData>
    <row r="1" spans="1:4" ht="14.25" customHeight="1">
      <c r="A1" s="287" t="s">
        <v>353</v>
      </c>
      <c r="B1" s="288"/>
      <c r="C1" s="288"/>
      <c r="D1" s="288"/>
    </row>
    <row r="2" spans="1:4">
      <c r="A2" s="290" t="s">
        <v>354</v>
      </c>
      <c r="B2" s="288"/>
      <c r="C2" s="288"/>
      <c r="D2" s="288"/>
    </row>
    <row r="3" spans="1:4">
      <c r="A3" s="291"/>
    </row>
    <row r="4" spans="1:4" ht="27.75" thickBot="1">
      <c r="A4" s="292" t="s">
        <v>2</v>
      </c>
      <c r="B4" s="293" t="s">
        <v>38</v>
      </c>
      <c r="C4" s="293" t="s">
        <v>3</v>
      </c>
      <c r="D4" s="294" t="s">
        <v>373</v>
      </c>
    </row>
    <row r="5" spans="1:4" s="301" customFormat="1" ht="15.75" thickBot="1">
      <c r="A5" s="305">
        <v>600</v>
      </c>
      <c r="B5" s="302"/>
      <c r="C5" s="304" t="s">
        <v>6</v>
      </c>
      <c r="D5" s="306" t="s">
        <v>872</v>
      </c>
    </row>
    <row r="6" spans="1:4" s="301" customFormat="1" ht="15.75" thickBot="1">
      <c r="A6" s="305"/>
      <c r="B6" s="302">
        <v>60014</v>
      </c>
      <c r="C6" s="304" t="s">
        <v>356</v>
      </c>
      <c r="D6" s="306" t="s">
        <v>357</v>
      </c>
    </row>
    <row r="7" spans="1:4" s="301" customFormat="1" ht="15.75" thickBot="1">
      <c r="A7" s="305"/>
      <c r="B7" s="302">
        <v>60016</v>
      </c>
      <c r="C7" s="304" t="s">
        <v>42</v>
      </c>
      <c r="D7" s="306" t="s">
        <v>873</v>
      </c>
    </row>
    <row r="8" spans="1:4" s="301" customFormat="1" ht="15.75" thickBot="1">
      <c r="A8" s="305">
        <v>630</v>
      </c>
      <c r="B8" s="302"/>
      <c r="C8" s="304" t="s">
        <v>7</v>
      </c>
      <c r="D8" s="306" t="s">
        <v>358</v>
      </c>
    </row>
    <row r="9" spans="1:4" s="301" customFormat="1" ht="15.75" thickBot="1">
      <c r="A9" s="305"/>
      <c r="B9" s="302">
        <v>63003</v>
      </c>
      <c r="C9" s="304" t="s">
        <v>55</v>
      </c>
      <c r="D9" s="306" t="s">
        <v>358</v>
      </c>
    </row>
    <row r="10" spans="1:4" s="301" customFormat="1" ht="15.75" thickBot="1">
      <c r="A10" s="305">
        <v>700</v>
      </c>
      <c r="B10" s="302"/>
      <c r="C10" s="304" t="s">
        <v>8</v>
      </c>
      <c r="D10" s="306" t="s">
        <v>359</v>
      </c>
    </row>
    <row r="11" spans="1:4" s="301" customFormat="1" ht="15.75" thickBot="1">
      <c r="A11" s="305"/>
      <c r="B11" s="302">
        <v>70005</v>
      </c>
      <c r="C11" s="304" t="s">
        <v>57</v>
      </c>
      <c r="D11" s="306" t="s">
        <v>359</v>
      </c>
    </row>
    <row r="12" spans="1:4" s="301" customFormat="1" ht="15.75" thickBot="1">
      <c r="A12" s="305">
        <v>710</v>
      </c>
      <c r="B12" s="302"/>
      <c r="C12" s="304" t="s">
        <v>10</v>
      </c>
      <c r="D12" s="306" t="s">
        <v>183</v>
      </c>
    </row>
    <row r="13" spans="1:4" s="301" customFormat="1" ht="15.75" thickBot="1">
      <c r="A13" s="305"/>
      <c r="B13" s="302">
        <v>71035</v>
      </c>
      <c r="C13" s="304" t="s">
        <v>69</v>
      </c>
      <c r="D13" s="306" t="s">
        <v>183</v>
      </c>
    </row>
    <row r="14" spans="1:4" s="301" customFormat="1" ht="15.75" thickBot="1">
      <c r="A14" s="305">
        <v>750</v>
      </c>
      <c r="B14" s="302"/>
      <c r="C14" s="304" t="s">
        <v>12</v>
      </c>
      <c r="D14" s="306" t="s">
        <v>360</v>
      </c>
    </row>
    <row r="15" spans="1:4" s="301" customFormat="1" ht="15.75" thickBot="1">
      <c r="A15" s="305"/>
      <c r="B15" s="302">
        <v>75023</v>
      </c>
      <c r="C15" s="304" t="s">
        <v>73</v>
      </c>
      <c r="D15" s="306" t="s">
        <v>360</v>
      </c>
    </row>
    <row r="16" spans="1:4" s="301" customFormat="1" ht="15.75" thickBot="1">
      <c r="A16" s="305">
        <v>801</v>
      </c>
      <c r="B16" s="302"/>
      <c r="C16" s="304" t="s">
        <v>21</v>
      </c>
      <c r="D16" s="306" t="s">
        <v>362</v>
      </c>
    </row>
    <row r="17" spans="1:4" s="301" customFormat="1" ht="15.75" thickBot="1">
      <c r="A17" s="305"/>
      <c r="B17" s="302">
        <v>80104</v>
      </c>
      <c r="C17" s="304" t="s">
        <v>151</v>
      </c>
      <c r="D17" s="306" t="s">
        <v>121</v>
      </c>
    </row>
    <row r="18" spans="1:4" s="301" customFormat="1" ht="15.75" thickBot="1">
      <c r="A18" s="305"/>
      <c r="B18" s="302">
        <v>80110</v>
      </c>
      <c r="C18" s="304" t="s">
        <v>163</v>
      </c>
      <c r="D18" s="306" t="s">
        <v>363</v>
      </c>
    </row>
    <row r="19" spans="1:4" s="301" customFormat="1" ht="15.75" thickBot="1">
      <c r="A19" s="305">
        <v>900</v>
      </c>
      <c r="B19" s="302"/>
      <c r="C19" s="304" t="s">
        <v>29</v>
      </c>
      <c r="D19" s="306" t="s">
        <v>364</v>
      </c>
    </row>
    <row r="20" spans="1:4" s="301" customFormat="1" ht="15.75" thickBot="1">
      <c r="A20" s="305"/>
      <c r="B20" s="302">
        <v>90001</v>
      </c>
      <c r="C20" s="304" t="s">
        <v>365</v>
      </c>
      <c r="D20" s="306" t="s">
        <v>366</v>
      </c>
    </row>
    <row r="21" spans="1:4" s="301" customFormat="1" ht="15.75" thickBot="1">
      <c r="A21" s="305"/>
      <c r="B21" s="302">
        <v>90095</v>
      </c>
      <c r="C21" s="304" t="s">
        <v>40</v>
      </c>
      <c r="D21" s="306" t="s">
        <v>367</v>
      </c>
    </row>
    <row r="22" spans="1:4" s="301" customFormat="1" ht="15.75" thickBot="1">
      <c r="A22" s="305">
        <v>921</v>
      </c>
      <c r="B22" s="302"/>
      <c r="C22" s="304" t="s">
        <v>31</v>
      </c>
      <c r="D22" s="306" t="s">
        <v>368</v>
      </c>
    </row>
    <row r="23" spans="1:4" s="301" customFormat="1" ht="15.75" thickBot="1">
      <c r="A23" s="305"/>
      <c r="B23" s="302">
        <v>92195</v>
      </c>
      <c r="C23" s="304" t="s">
        <v>40</v>
      </c>
      <c r="D23" s="306" t="s">
        <v>368</v>
      </c>
    </row>
    <row r="24" spans="1:4" s="301" customFormat="1" ht="15.75" thickBot="1">
      <c r="A24" s="305">
        <v>926</v>
      </c>
      <c r="B24" s="302"/>
      <c r="C24" s="304" t="s">
        <v>33</v>
      </c>
      <c r="D24" s="306" t="s">
        <v>369</v>
      </c>
    </row>
    <row r="25" spans="1:4" s="301" customFormat="1" ht="15.75" thickBot="1">
      <c r="A25" s="305"/>
      <c r="B25" s="302">
        <v>92604</v>
      </c>
      <c r="C25" s="304" t="s">
        <v>230</v>
      </c>
      <c r="D25" s="306" t="s">
        <v>369</v>
      </c>
    </row>
    <row r="26" spans="1:4" s="301" customFormat="1" ht="15">
      <c r="A26" s="298"/>
      <c r="B26" s="307"/>
      <c r="C26" s="299" t="s">
        <v>35</v>
      </c>
      <c r="D26" s="300" t="s">
        <v>874</v>
      </c>
    </row>
  </sheetData>
  <mergeCells count="2">
    <mergeCell ref="A1:D1"/>
    <mergeCell ref="A2:D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36"/>
  <sheetViews>
    <sheetView showGridLines="0" topLeftCell="A22" workbookViewId="0">
      <selection activeCell="N24" sqref="N24"/>
    </sheetView>
  </sheetViews>
  <sheetFormatPr defaultRowHeight="14.25"/>
  <cols>
    <col min="1" max="1" width="4.5703125" style="289" customWidth="1"/>
    <col min="2" max="2" width="7.42578125" style="289" customWidth="1"/>
    <col min="3" max="3" width="7.85546875" style="289" customWidth="1"/>
    <col min="4" max="4" width="40" style="289" customWidth="1"/>
    <col min="5" max="5" width="15" style="289" customWidth="1"/>
    <col min="6" max="256" width="9.140625" style="289"/>
    <col min="257" max="257" width="4.5703125" style="289" customWidth="1"/>
    <col min="258" max="258" width="7.42578125" style="289" customWidth="1"/>
    <col min="259" max="259" width="7.85546875" style="289" customWidth="1"/>
    <col min="260" max="260" width="40" style="289" customWidth="1"/>
    <col min="261" max="261" width="15" style="289" customWidth="1"/>
    <col min="262" max="512" width="9.140625" style="289"/>
    <col min="513" max="513" width="4.5703125" style="289" customWidth="1"/>
    <col min="514" max="514" width="7.42578125" style="289" customWidth="1"/>
    <col min="515" max="515" width="7.85546875" style="289" customWidth="1"/>
    <col min="516" max="516" width="40" style="289" customWidth="1"/>
    <col min="517" max="517" width="15" style="289" customWidth="1"/>
    <col min="518" max="768" width="9.140625" style="289"/>
    <col min="769" max="769" width="4.5703125" style="289" customWidth="1"/>
    <col min="770" max="770" width="7.42578125" style="289" customWidth="1"/>
    <col min="771" max="771" width="7.85546875" style="289" customWidth="1"/>
    <col min="772" max="772" width="40" style="289" customWidth="1"/>
    <col min="773" max="773" width="15" style="289" customWidth="1"/>
    <col min="774" max="1024" width="9.140625" style="289"/>
    <col min="1025" max="1025" width="4.5703125" style="289" customWidth="1"/>
    <col min="1026" max="1026" width="7.42578125" style="289" customWidth="1"/>
    <col min="1027" max="1027" width="7.85546875" style="289" customWidth="1"/>
    <col min="1028" max="1028" width="40" style="289" customWidth="1"/>
    <col min="1029" max="1029" width="15" style="289" customWidth="1"/>
    <col min="1030" max="1280" width="9.140625" style="289"/>
    <col min="1281" max="1281" width="4.5703125" style="289" customWidth="1"/>
    <col min="1282" max="1282" width="7.42578125" style="289" customWidth="1"/>
    <col min="1283" max="1283" width="7.85546875" style="289" customWidth="1"/>
    <col min="1284" max="1284" width="40" style="289" customWidth="1"/>
    <col min="1285" max="1285" width="15" style="289" customWidth="1"/>
    <col min="1286" max="1536" width="9.140625" style="289"/>
    <col min="1537" max="1537" width="4.5703125" style="289" customWidth="1"/>
    <col min="1538" max="1538" width="7.42578125" style="289" customWidth="1"/>
    <col min="1539" max="1539" width="7.85546875" style="289" customWidth="1"/>
    <col min="1540" max="1540" width="40" style="289" customWidth="1"/>
    <col min="1541" max="1541" width="15" style="289" customWidth="1"/>
    <col min="1542" max="1792" width="9.140625" style="289"/>
    <col min="1793" max="1793" width="4.5703125" style="289" customWidth="1"/>
    <col min="1794" max="1794" width="7.42578125" style="289" customWidth="1"/>
    <col min="1795" max="1795" width="7.85546875" style="289" customWidth="1"/>
    <col min="1796" max="1796" width="40" style="289" customWidth="1"/>
    <col min="1797" max="1797" width="15" style="289" customWidth="1"/>
    <col min="1798" max="2048" width="9.140625" style="289"/>
    <col min="2049" max="2049" width="4.5703125" style="289" customWidth="1"/>
    <col min="2050" max="2050" width="7.42578125" style="289" customWidth="1"/>
    <col min="2051" max="2051" width="7.85546875" style="289" customWidth="1"/>
    <col min="2052" max="2052" width="40" style="289" customWidth="1"/>
    <col min="2053" max="2053" width="15" style="289" customWidth="1"/>
    <col min="2054" max="2304" width="9.140625" style="289"/>
    <col min="2305" max="2305" width="4.5703125" style="289" customWidth="1"/>
    <col min="2306" max="2306" width="7.42578125" style="289" customWidth="1"/>
    <col min="2307" max="2307" width="7.85546875" style="289" customWidth="1"/>
    <col min="2308" max="2308" width="40" style="289" customWidth="1"/>
    <col min="2309" max="2309" width="15" style="289" customWidth="1"/>
    <col min="2310" max="2560" width="9.140625" style="289"/>
    <col min="2561" max="2561" width="4.5703125" style="289" customWidth="1"/>
    <col min="2562" max="2562" width="7.42578125" style="289" customWidth="1"/>
    <col min="2563" max="2563" width="7.85546875" style="289" customWidth="1"/>
    <col min="2564" max="2564" width="40" style="289" customWidth="1"/>
    <col min="2565" max="2565" width="15" style="289" customWidth="1"/>
    <col min="2566" max="2816" width="9.140625" style="289"/>
    <col min="2817" max="2817" width="4.5703125" style="289" customWidth="1"/>
    <col min="2818" max="2818" width="7.42578125" style="289" customWidth="1"/>
    <col min="2819" max="2819" width="7.85546875" style="289" customWidth="1"/>
    <col min="2820" max="2820" width="40" style="289" customWidth="1"/>
    <col min="2821" max="2821" width="15" style="289" customWidth="1"/>
    <col min="2822" max="3072" width="9.140625" style="289"/>
    <col min="3073" max="3073" width="4.5703125" style="289" customWidth="1"/>
    <col min="3074" max="3074" width="7.42578125" style="289" customWidth="1"/>
    <col min="3075" max="3075" width="7.85546875" style="289" customWidth="1"/>
    <col min="3076" max="3076" width="40" style="289" customWidth="1"/>
    <col min="3077" max="3077" width="15" style="289" customWidth="1"/>
    <col min="3078" max="3328" width="9.140625" style="289"/>
    <col min="3329" max="3329" width="4.5703125" style="289" customWidth="1"/>
    <col min="3330" max="3330" width="7.42578125" style="289" customWidth="1"/>
    <col min="3331" max="3331" width="7.85546875" style="289" customWidth="1"/>
    <col min="3332" max="3332" width="40" style="289" customWidth="1"/>
    <col min="3333" max="3333" width="15" style="289" customWidth="1"/>
    <col min="3334" max="3584" width="9.140625" style="289"/>
    <col min="3585" max="3585" width="4.5703125" style="289" customWidth="1"/>
    <col min="3586" max="3586" width="7.42578125" style="289" customWidth="1"/>
    <col min="3587" max="3587" width="7.85546875" style="289" customWidth="1"/>
    <col min="3588" max="3588" width="40" style="289" customWidth="1"/>
    <col min="3589" max="3589" width="15" style="289" customWidth="1"/>
    <col min="3590" max="3840" width="9.140625" style="289"/>
    <col min="3841" max="3841" width="4.5703125" style="289" customWidth="1"/>
    <col min="3842" max="3842" width="7.42578125" style="289" customWidth="1"/>
    <col min="3843" max="3843" width="7.85546875" style="289" customWidth="1"/>
    <col min="3844" max="3844" width="40" style="289" customWidth="1"/>
    <col min="3845" max="3845" width="15" style="289" customWidth="1"/>
    <col min="3846" max="4096" width="9.140625" style="289"/>
    <col min="4097" max="4097" width="4.5703125" style="289" customWidth="1"/>
    <col min="4098" max="4098" width="7.42578125" style="289" customWidth="1"/>
    <col min="4099" max="4099" width="7.85546875" style="289" customWidth="1"/>
    <col min="4100" max="4100" width="40" style="289" customWidth="1"/>
    <col min="4101" max="4101" width="15" style="289" customWidth="1"/>
    <col min="4102" max="4352" width="9.140625" style="289"/>
    <col min="4353" max="4353" width="4.5703125" style="289" customWidth="1"/>
    <col min="4354" max="4354" width="7.42578125" style="289" customWidth="1"/>
    <col min="4355" max="4355" width="7.85546875" style="289" customWidth="1"/>
    <col min="4356" max="4356" width="40" style="289" customWidth="1"/>
    <col min="4357" max="4357" width="15" style="289" customWidth="1"/>
    <col min="4358" max="4608" width="9.140625" style="289"/>
    <col min="4609" max="4609" width="4.5703125" style="289" customWidth="1"/>
    <col min="4610" max="4610" width="7.42578125" style="289" customWidth="1"/>
    <col min="4611" max="4611" width="7.85546875" style="289" customWidth="1"/>
    <col min="4612" max="4612" width="40" style="289" customWidth="1"/>
    <col min="4613" max="4613" width="15" style="289" customWidth="1"/>
    <col min="4614" max="4864" width="9.140625" style="289"/>
    <col min="4865" max="4865" width="4.5703125" style="289" customWidth="1"/>
    <col min="4866" max="4866" width="7.42578125" style="289" customWidth="1"/>
    <col min="4867" max="4867" width="7.85546875" style="289" customWidth="1"/>
    <col min="4868" max="4868" width="40" style="289" customWidth="1"/>
    <col min="4869" max="4869" width="15" style="289" customWidth="1"/>
    <col min="4870" max="5120" width="9.140625" style="289"/>
    <col min="5121" max="5121" width="4.5703125" style="289" customWidth="1"/>
    <col min="5122" max="5122" width="7.42578125" style="289" customWidth="1"/>
    <col min="5123" max="5123" width="7.85546875" style="289" customWidth="1"/>
    <col min="5124" max="5124" width="40" style="289" customWidth="1"/>
    <col min="5125" max="5125" width="15" style="289" customWidth="1"/>
    <col min="5126" max="5376" width="9.140625" style="289"/>
    <col min="5377" max="5377" width="4.5703125" style="289" customWidth="1"/>
    <col min="5378" max="5378" width="7.42578125" style="289" customWidth="1"/>
    <col min="5379" max="5379" width="7.85546875" style="289" customWidth="1"/>
    <col min="5380" max="5380" width="40" style="289" customWidth="1"/>
    <col min="5381" max="5381" width="15" style="289" customWidth="1"/>
    <col min="5382" max="5632" width="9.140625" style="289"/>
    <col min="5633" max="5633" width="4.5703125" style="289" customWidth="1"/>
    <col min="5634" max="5634" width="7.42578125" style="289" customWidth="1"/>
    <col min="5635" max="5635" width="7.85546875" style="289" customWidth="1"/>
    <col min="5636" max="5636" width="40" style="289" customWidth="1"/>
    <col min="5637" max="5637" width="15" style="289" customWidth="1"/>
    <col min="5638" max="5888" width="9.140625" style="289"/>
    <col min="5889" max="5889" width="4.5703125" style="289" customWidth="1"/>
    <col min="5890" max="5890" width="7.42578125" style="289" customWidth="1"/>
    <col min="5891" max="5891" width="7.85546875" style="289" customWidth="1"/>
    <col min="5892" max="5892" width="40" style="289" customWidth="1"/>
    <col min="5893" max="5893" width="15" style="289" customWidth="1"/>
    <col min="5894" max="6144" width="9.140625" style="289"/>
    <col min="6145" max="6145" width="4.5703125" style="289" customWidth="1"/>
    <col min="6146" max="6146" width="7.42578125" style="289" customWidth="1"/>
    <col min="6147" max="6147" width="7.85546875" style="289" customWidth="1"/>
    <col min="6148" max="6148" width="40" style="289" customWidth="1"/>
    <col min="6149" max="6149" width="15" style="289" customWidth="1"/>
    <col min="6150" max="6400" width="9.140625" style="289"/>
    <col min="6401" max="6401" width="4.5703125" style="289" customWidth="1"/>
    <col min="6402" max="6402" width="7.42578125" style="289" customWidth="1"/>
    <col min="6403" max="6403" width="7.85546875" style="289" customWidth="1"/>
    <col min="6404" max="6404" width="40" style="289" customWidth="1"/>
    <col min="6405" max="6405" width="15" style="289" customWidth="1"/>
    <col min="6406" max="6656" width="9.140625" style="289"/>
    <col min="6657" max="6657" width="4.5703125" style="289" customWidth="1"/>
    <col min="6658" max="6658" width="7.42578125" style="289" customWidth="1"/>
    <col min="6659" max="6659" width="7.85546875" style="289" customWidth="1"/>
    <col min="6660" max="6660" width="40" style="289" customWidth="1"/>
    <col min="6661" max="6661" width="15" style="289" customWidth="1"/>
    <col min="6662" max="6912" width="9.140625" style="289"/>
    <col min="6913" max="6913" width="4.5703125" style="289" customWidth="1"/>
    <col min="6914" max="6914" width="7.42578125" style="289" customWidth="1"/>
    <col min="6915" max="6915" width="7.85546875" style="289" customWidth="1"/>
    <col min="6916" max="6916" width="40" style="289" customWidth="1"/>
    <col min="6917" max="6917" width="15" style="289" customWidth="1"/>
    <col min="6918" max="7168" width="9.140625" style="289"/>
    <col min="7169" max="7169" width="4.5703125" style="289" customWidth="1"/>
    <col min="7170" max="7170" width="7.42578125" style="289" customWidth="1"/>
    <col min="7171" max="7171" width="7.85546875" style="289" customWidth="1"/>
    <col min="7172" max="7172" width="40" style="289" customWidth="1"/>
    <col min="7173" max="7173" width="15" style="289" customWidth="1"/>
    <col min="7174" max="7424" width="9.140625" style="289"/>
    <col min="7425" max="7425" width="4.5703125" style="289" customWidth="1"/>
    <col min="7426" max="7426" width="7.42578125" style="289" customWidth="1"/>
    <col min="7427" max="7427" width="7.85546875" style="289" customWidth="1"/>
    <col min="7428" max="7428" width="40" style="289" customWidth="1"/>
    <col min="7429" max="7429" width="15" style="289" customWidth="1"/>
    <col min="7430" max="7680" width="9.140625" style="289"/>
    <col min="7681" max="7681" width="4.5703125" style="289" customWidth="1"/>
    <col min="7682" max="7682" width="7.42578125" style="289" customWidth="1"/>
    <col min="7683" max="7683" width="7.85546875" style="289" customWidth="1"/>
    <col min="7684" max="7684" width="40" style="289" customWidth="1"/>
    <col min="7685" max="7685" width="15" style="289" customWidth="1"/>
    <col min="7686" max="7936" width="9.140625" style="289"/>
    <col min="7937" max="7937" width="4.5703125" style="289" customWidth="1"/>
    <col min="7938" max="7938" width="7.42578125" style="289" customWidth="1"/>
    <col min="7939" max="7939" width="7.85546875" style="289" customWidth="1"/>
    <col min="7940" max="7940" width="40" style="289" customWidth="1"/>
    <col min="7941" max="7941" width="15" style="289" customWidth="1"/>
    <col min="7942" max="8192" width="9.140625" style="289"/>
    <col min="8193" max="8193" width="4.5703125" style="289" customWidth="1"/>
    <col min="8194" max="8194" width="7.42578125" style="289" customWidth="1"/>
    <col min="8195" max="8195" width="7.85546875" style="289" customWidth="1"/>
    <col min="8196" max="8196" width="40" style="289" customWidth="1"/>
    <col min="8197" max="8197" width="15" style="289" customWidth="1"/>
    <col min="8198" max="8448" width="9.140625" style="289"/>
    <col min="8449" max="8449" width="4.5703125" style="289" customWidth="1"/>
    <col min="8450" max="8450" width="7.42578125" style="289" customWidth="1"/>
    <col min="8451" max="8451" width="7.85546875" style="289" customWidth="1"/>
    <col min="8452" max="8452" width="40" style="289" customWidth="1"/>
    <col min="8453" max="8453" width="15" style="289" customWidth="1"/>
    <col min="8454" max="8704" width="9.140625" style="289"/>
    <col min="8705" max="8705" width="4.5703125" style="289" customWidth="1"/>
    <col min="8706" max="8706" width="7.42578125" style="289" customWidth="1"/>
    <col min="8707" max="8707" width="7.85546875" style="289" customWidth="1"/>
    <col min="8708" max="8708" width="40" style="289" customWidth="1"/>
    <col min="8709" max="8709" width="15" style="289" customWidth="1"/>
    <col min="8710" max="8960" width="9.140625" style="289"/>
    <col min="8961" max="8961" width="4.5703125" style="289" customWidth="1"/>
    <col min="8962" max="8962" width="7.42578125" style="289" customWidth="1"/>
    <col min="8963" max="8963" width="7.85546875" style="289" customWidth="1"/>
    <col min="8964" max="8964" width="40" style="289" customWidth="1"/>
    <col min="8965" max="8965" width="15" style="289" customWidth="1"/>
    <col min="8966" max="9216" width="9.140625" style="289"/>
    <col min="9217" max="9217" width="4.5703125" style="289" customWidth="1"/>
    <col min="9218" max="9218" width="7.42578125" style="289" customWidth="1"/>
    <col min="9219" max="9219" width="7.85546875" style="289" customWidth="1"/>
    <col min="9220" max="9220" width="40" style="289" customWidth="1"/>
    <col min="9221" max="9221" width="15" style="289" customWidth="1"/>
    <col min="9222" max="9472" width="9.140625" style="289"/>
    <col min="9473" max="9473" width="4.5703125" style="289" customWidth="1"/>
    <col min="9474" max="9474" width="7.42578125" style="289" customWidth="1"/>
    <col min="9475" max="9475" width="7.85546875" style="289" customWidth="1"/>
    <col min="9476" max="9476" width="40" style="289" customWidth="1"/>
    <col min="9477" max="9477" width="15" style="289" customWidth="1"/>
    <col min="9478" max="9728" width="9.140625" style="289"/>
    <col min="9729" max="9729" width="4.5703125" style="289" customWidth="1"/>
    <col min="9730" max="9730" width="7.42578125" style="289" customWidth="1"/>
    <col min="9731" max="9731" width="7.85546875" style="289" customWidth="1"/>
    <col min="9732" max="9732" width="40" style="289" customWidth="1"/>
    <col min="9733" max="9733" width="15" style="289" customWidth="1"/>
    <col min="9734" max="9984" width="9.140625" style="289"/>
    <col min="9985" max="9985" width="4.5703125" style="289" customWidth="1"/>
    <col min="9986" max="9986" width="7.42578125" style="289" customWidth="1"/>
    <col min="9987" max="9987" width="7.85546875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.5703125" style="289" customWidth="1"/>
    <col min="10242" max="10242" width="7.42578125" style="289" customWidth="1"/>
    <col min="10243" max="10243" width="7.85546875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.5703125" style="289" customWidth="1"/>
    <col min="10498" max="10498" width="7.42578125" style="289" customWidth="1"/>
    <col min="10499" max="10499" width="7.85546875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.5703125" style="289" customWidth="1"/>
    <col min="10754" max="10754" width="7.42578125" style="289" customWidth="1"/>
    <col min="10755" max="10755" width="7.85546875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.5703125" style="289" customWidth="1"/>
    <col min="11010" max="11010" width="7.42578125" style="289" customWidth="1"/>
    <col min="11011" max="11011" width="7.85546875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.5703125" style="289" customWidth="1"/>
    <col min="11266" max="11266" width="7.42578125" style="289" customWidth="1"/>
    <col min="11267" max="11267" width="7.85546875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.5703125" style="289" customWidth="1"/>
    <col min="11522" max="11522" width="7.42578125" style="289" customWidth="1"/>
    <col min="11523" max="11523" width="7.85546875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.5703125" style="289" customWidth="1"/>
    <col min="11778" max="11778" width="7.42578125" style="289" customWidth="1"/>
    <col min="11779" max="11779" width="7.85546875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.5703125" style="289" customWidth="1"/>
    <col min="12034" max="12034" width="7.42578125" style="289" customWidth="1"/>
    <col min="12035" max="12035" width="7.85546875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.5703125" style="289" customWidth="1"/>
    <col min="12290" max="12290" width="7.42578125" style="289" customWidth="1"/>
    <col min="12291" max="12291" width="7.85546875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.5703125" style="289" customWidth="1"/>
    <col min="12546" max="12546" width="7.42578125" style="289" customWidth="1"/>
    <col min="12547" max="12547" width="7.85546875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.5703125" style="289" customWidth="1"/>
    <col min="12802" max="12802" width="7.42578125" style="289" customWidth="1"/>
    <col min="12803" max="12803" width="7.85546875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.5703125" style="289" customWidth="1"/>
    <col min="13058" max="13058" width="7.42578125" style="289" customWidth="1"/>
    <col min="13059" max="13059" width="7.85546875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.5703125" style="289" customWidth="1"/>
    <col min="13314" max="13314" width="7.42578125" style="289" customWidth="1"/>
    <col min="13315" max="13315" width="7.85546875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.5703125" style="289" customWidth="1"/>
    <col min="13570" max="13570" width="7.42578125" style="289" customWidth="1"/>
    <col min="13571" max="13571" width="7.85546875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.5703125" style="289" customWidth="1"/>
    <col min="13826" max="13826" width="7.42578125" style="289" customWidth="1"/>
    <col min="13827" max="13827" width="7.85546875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.5703125" style="289" customWidth="1"/>
    <col min="14082" max="14082" width="7.42578125" style="289" customWidth="1"/>
    <col min="14083" max="14083" width="7.85546875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.5703125" style="289" customWidth="1"/>
    <col min="14338" max="14338" width="7.42578125" style="289" customWidth="1"/>
    <col min="14339" max="14339" width="7.85546875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.5703125" style="289" customWidth="1"/>
    <col min="14594" max="14594" width="7.42578125" style="289" customWidth="1"/>
    <col min="14595" max="14595" width="7.85546875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.5703125" style="289" customWidth="1"/>
    <col min="14850" max="14850" width="7.42578125" style="289" customWidth="1"/>
    <col min="14851" max="14851" width="7.85546875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.5703125" style="289" customWidth="1"/>
    <col min="15106" max="15106" width="7.42578125" style="289" customWidth="1"/>
    <col min="15107" max="15107" width="7.85546875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.5703125" style="289" customWidth="1"/>
    <col min="15362" max="15362" width="7.42578125" style="289" customWidth="1"/>
    <col min="15363" max="15363" width="7.85546875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.5703125" style="289" customWidth="1"/>
    <col min="15618" max="15618" width="7.42578125" style="289" customWidth="1"/>
    <col min="15619" max="15619" width="7.85546875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.5703125" style="289" customWidth="1"/>
    <col min="15874" max="15874" width="7.42578125" style="289" customWidth="1"/>
    <col min="15875" max="15875" width="7.85546875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.5703125" style="289" customWidth="1"/>
    <col min="16130" max="16130" width="7.42578125" style="289" customWidth="1"/>
    <col min="16131" max="16131" width="7.85546875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14.25" customHeight="1">
      <c r="A1" s="287" t="s">
        <v>370</v>
      </c>
      <c r="B1" s="288"/>
      <c r="C1" s="288"/>
      <c r="D1" s="288"/>
      <c r="E1" s="288"/>
    </row>
    <row r="2" spans="1:5">
      <c r="A2" s="290" t="s">
        <v>371</v>
      </c>
      <c r="B2" s="288"/>
      <c r="C2" s="288"/>
      <c r="D2" s="288"/>
      <c r="E2" s="288"/>
    </row>
    <row r="3" spans="1:5">
      <c r="A3" s="291"/>
    </row>
    <row r="4" spans="1:5" ht="15" thickBot="1">
      <c r="A4" s="292" t="s">
        <v>2</v>
      </c>
      <c r="B4" s="293" t="s">
        <v>38</v>
      </c>
      <c r="C4" s="293" t="s">
        <v>372</v>
      </c>
      <c r="D4" s="293" t="s">
        <v>3</v>
      </c>
      <c r="E4" s="294" t="s">
        <v>373</v>
      </c>
    </row>
    <row r="5" spans="1:5" s="301" customFormat="1" ht="15.75" thickBot="1">
      <c r="A5" s="305">
        <v>600</v>
      </c>
      <c r="B5" s="302"/>
      <c r="C5" s="303"/>
      <c r="D5" s="304" t="s">
        <v>6</v>
      </c>
      <c r="E5" s="306" t="s">
        <v>875</v>
      </c>
    </row>
    <row r="6" spans="1:5" s="301" customFormat="1" ht="15.75" thickBot="1">
      <c r="A6" s="305"/>
      <c r="B6" s="302">
        <v>60014</v>
      </c>
      <c r="C6" s="303"/>
      <c r="D6" s="304" t="s">
        <v>356</v>
      </c>
      <c r="E6" s="306" t="s">
        <v>357</v>
      </c>
    </row>
    <row r="7" spans="1:5" s="301" customFormat="1" ht="27.75" thickBot="1">
      <c r="A7" s="305"/>
      <c r="B7" s="302"/>
      <c r="C7" s="303">
        <v>6236</v>
      </c>
      <c r="D7" s="304" t="s">
        <v>374</v>
      </c>
      <c r="E7" s="306" t="s">
        <v>357</v>
      </c>
    </row>
    <row r="8" spans="1:5" s="301" customFormat="1" ht="15.75" thickBot="1">
      <c r="A8" s="305"/>
      <c r="B8" s="302">
        <v>60016</v>
      </c>
      <c r="C8" s="303"/>
      <c r="D8" s="304" t="s">
        <v>42</v>
      </c>
      <c r="E8" s="306" t="s">
        <v>876</v>
      </c>
    </row>
    <row r="9" spans="1:5" s="301" customFormat="1" ht="15.75" thickBot="1">
      <c r="A9" s="305"/>
      <c r="B9" s="302"/>
      <c r="C9" s="303">
        <v>6205</v>
      </c>
      <c r="D9" s="304" t="s">
        <v>375</v>
      </c>
      <c r="E9" s="306" t="s">
        <v>376</v>
      </c>
    </row>
    <row r="10" spans="1:5" s="301" customFormat="1" ht="15.75" thickBot="1">
      <c r="A10" s="305"/>
      <c r="B10" s="302"/>
      <c r="C10" s="303">
        <v>6206</v>
      </c>
      <c r="D10" s="304" t="s">
        <v>377</v>
      </c>
      <c r="E10" s="306" t="s">
        <v>877</v>
      </c>
    </row>
    <row r="11" spans="1:5" s="301" customFormat="1" ht="27.75" thickBot="1">
      <c r="A11" s="305"/>
      <c r="B11" s="302"/>
      <c r="C11" s="303">
        <v>6208</v>
      </c>
      <c r="D11" s="304" t="s">
        <v>378</v>
      </c>
      <c r="E11" s="306" t="s">
        <v>379</v>
      </c>
    </row>
    <row r="12" spans="1:5" s="301" customFormat="1" ht="15.75" thickBot="1">
      <c r="A12" s="305"/>
      <c r="B12" s="302"/>
      <c r="C12" s="303">
        <v>6220</v>
      </c>
      <c r="D12" s="304" t="s">
        <v>380</v>
      </c>
      <c r="E12" s="306" t="s">
        <v>360</v>
      </c>
    </row>
    <row r="13" spans="1:5" s="301" customFormat="1" ht="27.75" thickBot="1">
      <c r="A13" s="305"/>
      <c r="B13" s="302"/>
      <c r="C13" s="303">
        <v>6230</v>
      </c>
      <c r="D13" s="304" t="s">
        <v>381</v>
      </c>
      <c r="E13" s="306" t="s">
        <v>355</v>
      </c>
    </row>
    <row r="14" spans="1:5" s="301" customFormat="1" ht="15.75" thickBot="1">
      <c r="A14" s="305"/>
      <c r="B14" s="302"/>
      <c r="C14" s="303">
        <v>6246</v>
      </c>
      <c r="D14" s="304" t="s">
        <v>382</v>
      </c>
      <c r="E14" s="306" t="s">
        <v>383</v>
      </c>
    </row>
    <row r="15" spans="1:5" s="301" customFormat="1" ht="15.75" thickBot="1">
      <c r="A15" s="305">
        <v>630</v>
      </c>
      <c r="B15" s="302"/>
      <c r="C15" s="303"/>
      <c r="D15" s="304" t="s">
        <v>7</v>
      </c>
      <c r="E15" s="306" t="s">
        <v>358</v>
      </c>
    </row>
    <row r="16" spans="1:5" s="301" customFormat="1" ht="15.75" thickBot="1">
      <c r="A16" s="305"/>
      <c r="B16" s="302">
        <v>63003</v>
      </c>
      <c r="C16" s="303"/>
      <c r="D16" s="304" t="s">
        <v>55</v>
      </c>
      <c r="E16" s="306" t="s">
        <v>358</v>
      </c>
    </row>
    <row r="17" spans="1:5" s="301" customFormat="1" ht="15.75" thickBot="1">
      <c r="A17" s="305"/>
      <c r="B17" s="302"/>
      <c r="C17" s="303">
        <v>6210</v>
      </c>
      <c r="D17" s="304" t="s">
        <v>384</v>
      </c>
      <c r="E17" s="306" t="s">
        <v>358</v>
      </c>
    </row>
    <row r="18" spans="1:5" s="301" customFormat="1" ht="15.75" thickBot="1">
      <c r="A18" s="305">
        <v>700</v>
      </c>
      <c r="B18" s="302"/>
      <c r="C18" s="303"/>
      <c r="D18" s="304" t="s">
        <v>8</v>
      </c>
      <c r="E18" s="306" t="s">
        <v>359</v>
      </c>
    </row>
    <row r="19" spans="1:5" s="301" customFormat="1" ht="15.75" thickBot="1">
      <c r="A19" s="305"/>
      <c r="B19" s="302">
        <v>70005</v>
      </c>
      <c r="C19" s="303"/>
      <c r="D19" s="304" t="s">
        <v>57</v>
      </c>
      <c r="E19" s="306" t="s">
        <v>359</v>
      </c>
    </row>
    <row r="20" spans="1:5" s="301" customFormat="1" ht="15.75" thickBot="1">
      <c r="A20" s="305"/>
      <c r="B20" s="302"/>
      <c r="C20" s="303">
        <v>5301</v>
      </c>
      <c r="D20" s="304" t="s">
        <v>385</v>
      </c>
      <c r="E20" s="306" t="s">
        <v>878</v>
      </c>
    </row>
    <row r="21" spans="1:5" s="301" customFormat="1" ht="15.75" thickBot="1">
      <c r="A21" s="305"/>
      <c r="B21" s="302"/>
      <c r="C21" s="303">
        <v>5304</v>
      </c>
      <c r="D21" s="304" t="s">
        <v>879</v>
      </c>
      <c r="E21" s="306" t="s">
        <v>90</v>
      </c>
    </row>
    <row r="22" spans="1:5" s="301" customFormat="1" ht="15.75" thickBot="1">
      <c r="A22" s="305">
        <v>710</v>
      </c>
      <c r="B22" s="302"/>
      <c r="C22" s="303"/>
      <c r="D22" s="304" t="s">
        <v>10</v>
      </c>
      <c r="E22" s="306" t="s">
        <v>183</v>
      </c>
    </row>
    <row r="23" spans="1:5" s="301" customFormat="1" ht="15.75" thickBot="1">
      <c r="A23" s="305"/>
      <c r="B23" s="302">
        <v>71035</v>
      </c>
      <c r="C23" s="303"/>
      <c r="D23" s="304" t="s">
        <v>69</v>
      </c>
      <c r="E23" s="306" t="s">
        <v>183</v>
      </c>
    </row>
    <row r="24" spans="1:5" s="301" customFormat="1" ht="15.75" thickBot="1">
      <c r="A24" s="305"/>
      <c r="B24" s="302"/>
      <c r="C24" s="303">
        <v>5205</v>
      </c>
      <c r="D24" s="304" t="s">
        <v>880</v>
      </c>
      <c r="E24" s="306" t="s">
        <v>183</v>
      </c>
    </row>
    <row r="25" spans="1:5" s="301" customFormat="1" ht="15.75" thickBot="1">
      <c r="A25" s="305">
        <v>750</v>
      </c>
      <c r="B25" s="302"/>
      <c r="C25" s="303"/>
      <c r="D25" s="304" t="s">
        <v>12</v>
      </c>
      <c r="E25" s="306" t="s">
        <v>360</v>
      </c>
    </row>
    <row r="26" spans="1:5" s="301" customFormat="1" ht="15.75" thickBot="1">
      <c r="A26" s="305"/>
      <c r="B26" s="302">
        <v>75023</v>
      </c>
      <c r="C26" s="303"/>
      <c r="D26" s="304" t="s">
        <v>73</v>
      </c>
      <c r="E26" s="306" t="s">
        <v>360</v>
      </c>
    </row>
    <row r="27" spans="1:5" s="301" customFormat="1" ht="27.75" thickBot="1">
      <c r="A27" s="305"/>
      <c r="B27" s="302"/>
      <c r="C27" s="303">
        <v>5802</v>
      </c>
      <c r="D27" s="304" t="s">
        <v>386</v>
      </c>
      <c r="E27" s="306" t="s">
        <v>360</v>
      </c>
    </row>
    <row r="28" spans="1:5" s="301" customFormat="1" ht="15.75" thickBot="1">
      <c r="A28" s="305">
        <v>801</v>
      </c>
      <c r="B28" s="302"/>
      <c r="C28" s="303"/>
      <c r="D28" s="304" t="s">
        <v>21</v>
      </c>
      <c r="E28" s="306" t="s">
        <v>362</v>
      </c>
    </row>
    <row r="29" spans="1:5" s="301" customFormat="1" ht="15.75" thickBot="1">
      <c r="A29" s="305"/>
      <c r="B29" s="302">
        <v>80104</v>
      </c>
      <c r="C29" s="303"/>
      <c r="D29" s="304" t="s">
        <v>151</v>
      </c>
      <c r="E29" s="306" t="s">
        <v>121</v>
      </c>
    </row>
    <row r="30" spans="1:5" s="301" customFormat="1" ht="27.75" thickBot="1">
      <c r="A30" s="305"/>
      <c r="B30" s="302"/>
      <c r="C30" s="303">
        <v>6213</v>
      </c>
      <c r="D30" s="304" t="s">
        <v>387</v>
      </c>
      <c r="E30" s="306" t="s">
        <v>121</v>
      </c>
    </row>
    <row r="31" spans="1:5" s="301" customFormat="1" ht="15.75" thickBot="1">
      <c r="A31" s="305"/>
      <c r="B31" s="302">
        <v>80110</v>
      </c>
      <c r="C31" s="303"/>
      <c r="D31" s="304" t="s">
        <v>163</v>
      </c>
      <c r="E31" s="306" t="s">
        <v>363</v>
      </c>
    </row>
    <row r="32" spans="1:5" s="301" customFormat="1" ht="15.75" thickBot="1">
      <c r="A32" s="305"/>
      <c r="B32" s="302"/>
      <c r="C32" s="303">
        <v>6223</v>
      </c>
      <c r="D32" s="304" t="s">
        <v>388</v>
      </c>
      <c r="E32" s="306" t="s">
        <v>363</v>
      </c>
    </row>
    <row r="33" spans="1:5" s="301" customFormat="1" ht="15.75" thickBot="1">
      <c r="A33" s="305">
        <v>900</v>
      </c>
      <c r="B33" s="302"/>
      <c r="C33" s="303"/>
      <c r="D33" s="304" t="s">
        <v>29</v>
      </c>
      <c r="E33" s="306" t="s">
        <v>366</v>
      </c>
    </row>
    <row r="34" spans="1:5" s="301" customFormat="1" ht="15.75" thickBot="1">
      <c r="A34" s="305"/>
      <c r="B34" s="302">
        <v>90001</v>
      </c>
      <c r="C34" s="303"/>
      <c r="D34" s="304" t="s">
        <v>365</v>
      </c>
      <c r="E34" s="306" t="s">
        <v>366</v>
      </c>
    </row>
    <row r="35" spans="1:5" s="301" customFormat="1" ht="15.75" thickBot="1">
      <c r="A35" s="305"/>
      <c r="B35" s="302"/>
      <c r="C35" s="303">
        <v>7401</v>
      </c>
      <c r="D35" s="304" t="s">
        <v>389</v>
      </c>
      <c r="E35" s="306" t="s">
        <v>366</v>
      </c>
    </row>
    <row r="36" spans="1:5" s="301" customFormat="1" ht="15">
      <c r="A36" s="298"/>
      <c r="B36" s="307"/>
      <c r="C36" s="308"/>
      <c r="D36" s="299" t="s">
        <v>35</v>
      </c>
      <c r="E36" s="300" t="s">
        <v>881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16"/>
  <sheetViews>
    <sheetView showGridLines="0" workbookViewId="0">
      <selection activeCell="I8" sqref="I8"/>
    </sheetView>
  </sheetViews>
  <sheetFormatPr defaultRowHeight="14.25"/>
  <cols>
    <col min="1" max="1" width="4" style="289" customWidth="1"/>
    <col min="2" max="3" width="7" style="289" customWidth="1"/>
    <col min="4" max="4" width="40" style="289" customWidth="1"/>
    <col min="5" max="5" width="15" style="289" customWidth="1"/>
    <col min="6" max="256" width="9.140625" style="289"/>
    <col min="257" max="257" width="4" style="289" customWidth="1"/>
    <col min="258" max="259" width="7" style="289" customWidth="1"/>
    <col min="260" max="260" width="40" style="289" customWidth="1"/>
    <col min="261" max="261" width="15" style="289" customWidth="1"/>
    <col min="262" max="512" width="9.140625" style="289"/>
    <col min="513" max="513" width="4" style="289" customWidth="1"/>
    <col min="514" max="515" width="7" style="289" customWidth="1"/>
    <col min="516" max="516" width="40" style="289" customWidth="1"/>
    <col min="517" max="517" width="15" style="289" customWidth="1"/>
    <col min="518" max="768" width="9.140625" style="289"/>
    <col min="769" max="769" width="4" style="289" customWidth="1"/>
    <col min="770" max="771" width="7" style="289" customWidth="1"/>
    <col min="772" max="772" width="40" style="289" customWidth="1"/>
    <col min="773" max="773" width="15" style="289" customWidth="1"/>
    <col min="774" max="1024" width="9.140625" style="289"/>
    <col min="1025" max="1025" width="4" style="289" customWidth="1"/>
    <col min="1026" max="1027" width="7" style="289" customWidth="1"/>
    <col min="1028" max="1028" width="40" style="289" customWidth="1"/>
    <col min="1029" max="1029" width="15" style="289" customWidth="1"/>
    <col min="1030" max="1280" width="9.140625" style="289"/>
    <col min="1281" max="1281" width="4" style="289" customWidth="1"/>
    <col min="1282" max="1283" width="7" style="289" customWidth="1"/>
    <col min="1284" max="1284" width="40" style="289" customWidth="1"/>
    <col min="1285" max="1285" width="15" style="289" customWidth="1"/>
    <col min="1286" max="1536" width="9.140625" style="289"/>
    <col min="1537" max="1537" width="4" style="289" customWidth="1"/>
    <col min="1538" max="1539" width="7" style="289" customWidth="1"/>
    <col min="1540" max="1540" width="40" style="289" customWidth="1"/>
    <col min="1541" max="1541" width="15" style="289" customWidth="1"/>
    <col min="1542" max="1792" width="9.140625" style="289"/>
    <col min="1793" max="1793" width="4" style="289" customWidth="1"/>
    <col min="1794" max="1795" width="7" style="289" customWidth="1"/>
    <col min="1796" max="1796" width="40" style="289" customWidth="1"/>
    <col min="1797" max="1797" width="15" style="289" customWidth="1"/>
    <col min="1798" max="2048" width="9.140625" style="289"/>
    <col min="2049" max="2049" width="4" style="289" customWidth="1"/>
    <col min="2050" max="2051" width="7" style="289" customWidth="1"/>
    <col min="2052" max="2052" width="40" style="289" customWidth="1"/>
    <col min="2053" max="2053" width="15" style="289" customWidth="1"/>
    <col min="2054" max="2304" width="9.140625" style="289"/>
    <col min="2305" max="2305" width="4" style="289" customWidth="1"/>
    <col min="2306" max="2307" width="7" style="289" customWidth="1"/>
    <col min="2308" max="2308" width="40" style="289" customWidth="1"/>
    <col min="2309" max="2309" width="15" style="289" customWidth="1"/>
    <col min="2310" max="2560" width="9.140625" style="289"/>
    <col min="2561" max="2561" width="4" style="289" customWidth="1"/>
    <col min="2562" max="2563" width="7" style="289" customWidth="1"/>
    <col min="2564" max="2564" width="40" style="289" customWidth="1"/>
    <col min="2565" max="2565" width="15" style="289" customWidth="1"/>
    <col min="2566" max="2816" width="9.140625" style="289"/>
    <col min="2817" max="2817" width="4" style="289" customWidth="1"/>
    <col min="2818" max="2819" width="7" style="289" customWidth="1"/>
    <col min="2820" max="2820" width="40" style="289" customWidth="1"/>
    <col min="2821" max="2821" width="15" style="289" customWidth="1"/>
    <col min="2822" max="3072" width="9.140625" style="289"/>
    <col min="3073" max="3073" width="4" style="289" customWidth="1"/>
    <col min="3074" max="3075" width="7" style="289" customWidth="1"/>
    <col min="3076" max="3076" width="40" style="289" customWidth="1"/>
    <col min="3077" max="3077" width="15" style="289" customWidth="1"/>
    <col min="3078" max="3328" width="9.140625" style="289"/>
    <col min="3329" max="3329" width="4" style="289" customWidth="1"/>
    <col min="3330" max="3331" width="7" style="289" customWidth="1"/>
    <col min="3332" max="3332" width="40" style="289" customWidth="1"/>
    <col min="3333" max="3333" width="15" style="289" customWidth="1"/>
    <col min="3334" max="3584" width="9.140625" style="289"/>
    <col min="3585" max="3585" width="4" style="289" customWidth="1"/>
    <col min="3586" max="3587" width="7" style="289" customWidth="1"/>
    <col min="3588" max="3588" width="40" style="289" customWidth="1"/>
    <col min="3589" max="3589" width="15" style="289" customWidth="1"/>
    <col min="3590" max="3840" width="9.140625" style="289"/>
    <col min="3841" max="3841" width="4" style="289" customWidth="1"/>
    <col min="3842" max="3843" width="7" style="289" customWidth="1"/>
    <col min="3844" max="3844" width="40" style="289" customWidth="1"/>
    <col min="3845" max="3845" width="15" style="289" customWidth="1"/>
    <col min="3846" max="4096" width="9.140625" style="289"/>
    <col min="4097" max="4097" width="4" style="289" customWidth="1"/>
    <col min="4098" max="4099" width="7" style="289" customWidth="1"/>
    <col min="4100" max="4100" width="40" style="289" customWidth="1"/>
    <col min="4101" max="4101" width="15" style="289" customWidth="1"/>
    <col min="4102" max="4352" width="9.140625" style="289"/>
    <col min="4353" max="4353" width="4" style="289" customWidth="1"/>
    <col min="4354" max="4355" width="7" style="289" customWidth="1"/>
    <col min="4356" max="4356" width="40" style="289" customWidth="1"/>
    <col min="4357" max="4357" width="15" style="289" customWidth="1"/>
    <col min="4358" max="4608" width="9.140625" style="289"/>
    <col min="4609" max="4609" width="4" style="289" customWidth="1"/>
    <col min="4610" max="4611" width="7" style="289" customWidth="1"/>
    <col min="4612" max="4612" width="40" style="289" customWidth="1"/>
    <col min="4613" max="4613" width="15" style="289" customWidth="1"/>
    <col min="4614" max="4864" width="9.140625" style="289"/>
    <col min="4865" max="4865" width="4" style="289" customWidth="1"/>
    <col min="4866" max="4867" width="7" style="289" customWidth="1"/>
    <col min="4868" max="4868" width="40" style="289" customWidth="1"/>
    <col min="4869" max="4869" width="15" style="289" customWidth="1"/>
    <col min="4870" max="5120" width="9.140625" style="289"/>
    <col min="5121" max="5121" width="4" style="289" customWidth="1"/>
    <col min="5122" max="5123" width="7" style="289" customWidth="1"/>
    <col min="5124" max="5124" width="40" style="289" customWidth="1"/>
    <col min="5125" max="5125" width="15" style="289" customWidth="1"/>
    <col min="5126" max="5376" width="9.140625" style="289"/>
    <col min="5377" max="5377" width="4" style="289" customWidth="1"/>
    <col min="5378" max="5379" width="7" style="289" customWidth="1"/>
    <col min="5380" max="5380" width="40" style="289" customWidth="1"/>
    <col min="5381" max="5381" width="15" style="289" customWidth="1"/>
    <col min="5382" max="5632" width="9.140625" style="289"/>
    <col min="5633" max="5633" width="4" style="289" customWidth="1"/>
    <col min="5634" max="5635" width="7" style="289" customWidth="1"/>
    <col min="5636" max="5636" width="40" style="289" customWidth="1"/>
    <col min="5637" max="5637" width="15" style="289" customWidth="1"/>
    <col min="5638" max="5888" width="9.140625" style="289"/>
    <col min="5889" max="5889" width="4" style="289" customWidth="1"/>
    <col min="5890" max="5891" width="7" style="289" customWidth="1"/>
    <col min="5892" max="5892" width="40" style="289" customWidth="1"/>
    <col min="5893" max="5893" width="15" style="289" customWidth="1"/>
    <col min="5894" max="6144" width="9.140625" style="289"/>
    <col min="6145" max="6145" width="4" style="289" customWidth="1"/>
    <col min="6146" max="6147" width="7" style="289" customWidth="1"/>
    <col min="6148" max="6148" width="40" style="289" customWidth="1"/>
    <col min="6149" max="6149" width="15" style="289" customWidth="1"/>
    <col min="6150" max="6400" width="9.140625" style="289"/>
    <col min="6401" max="6401" width="4" style="289" customWidth="1"/>
    <col min="6402" max="6403" width="7" style="289" customWidth="1"/>
    <col min="6404" max="6404" width="40" style="289" customWidth="1"/>
    <col min="6405" max="6405" width="15" style="289" customWidth="1"/>
    <col min="6406" max="6656" width="9.140625" style="289"/>
    <col min="6657" max="6657" width="4" style="289" customWidth="1"/>
    <col min="6658" max="6659" width="7" style="289" customWidth="1"/>
    <col min="6660" max="6660" width="40" style="289" customWidth="1"/>
    <col min="6661" max="6661" width="15" style="289" customWidth="1"/>
    <col min="6662" max="6912" width="9.140625" style="289"/>
    <col min="6913" max="6913" width="4" style="289" customWidth="1"/>
    <col min="6914" max="6915" width="7" style="289" customWidth="1"/>
    <col min="6916" max="6916" width="40" style="289" customWidth="1"/>
    <col min="6917" max="6917" width="15" style="289" customWidth="1"/>
    <col min="6918" max="7168" width="9.140625" style="289"/>
    <col min="7169" max="7169" width="4" style="289" customWidth="1"/>
    <col min="7170" max="7171" width="7" style="289" customWidth="1"/>
    <col min="7172" max="7172" width="40" style="289" customWidth="1"/>
    <col min="7173" max="7173" width="15" style="289" customWidth="1"/>
    <col min="7174" max="7424" width="9.140625" style="289"/>
    <col min="7425" max="7425" width="4" style="289" customWidth="1"/>
    <col min="7426" max="7427" width="7" style="289" customWidth="1"/>
    <col min="7428" max="7428" width="40" style="289" customWidth="1"/>
    <col min="7429" max="7429" width="15" style="289" customWidth="1"/>
    <col min="7430" max="7680" width="9.140625" style="289"/>
    <col min="7681" max="7681" width="4" style="289" customWidth="1"/>
    <col min="7682" max="7683" width="7" style="289" customWidth="1"/>
    <col min="7684" max="7684" width="40" style="289" customWidth="1"/>
    <col min="7685" max="7685" width="15" style="289" customWidth="1"/>
    <col min="7686" max="7936" width="9.140625" style="289"/>
    <col min="7937" max="7937" width="4" style="289" customWidth="1"/>
    <col min="7938" max="7939" width="7" style="289" customWidth="1"/>
    <col min="7940" max="7940" width="40" style="289" customWidth="1"/>
    <col min="7941" max="7941" width="15" style="289" customWidth="1"/>
    <col min="7942" max="8192" width="9.140625" style="289"/>
    <col min="8193" max="8193" width="4" style="289" customWidth="1"/>
    <col min="8194" max="8195" width="7" style="289" customWidth="1"/>
    <col min="8196" max="8196" width="40" style="289" customWidth="1"/>
    <col min="8197" max="8197" width="15" style="289" customWidth="1"/>
    <col min="8198" max="8448" width="9.140625" style="289"/>
    <col min="8449" max="8449" width="4" style="289" customWidth="1"/>
    <col min="8450" max="8451" width="7" style="289" customWidth="1"/>
    <col min="8452" max="8452" width="40" style="289" customWidth="1"/>
    <col min="8453" max="8453" width="15" style="289" customWidth="1"/>
    <col min="8454" max="8704" width="9.140625" style="289"/>
    <col min="8705" max="8705" width="4" style="289" customWidth="1"/>
    <col min="8706" max="8707" width="7" style="289" customWidth="1"/>
    <col min="8708" max="8708" width="40" style="289" customWidth="1"/>
    <col min="8709" max="8709" width="15" style="289" customWidth="1"/>
    <col min="8710" max="8960" width="9.140625" style="289"/>
    <col min="8961" max="8961" width="4" style="289" customWidth="1"/>
    <col min="8962" max="8963" width="7" style="289" customWidth="1"/>
    <col min="8964" max="8964" width="40" style="289" customWidth="1"/>
    <col min="8965" max="8965" width="15" style="289" customWidth="1"/>
    <col min="8966" max="9216" width="9.140625" style="289"/>
    <col min="9217" max="9217" width="4" style="289" customWidth="1"/>
    <col min="9218" max="9219" width="7" style="289" customWidth="1"/>
    <col min="9220" max="9220" width="40" style="289" customWidth="1"/>
    <col min="9221" max="9221" width="15" style="289" customWidth="1"/>
    <col min="9222" max="9472" width="9.140625" style="289"/>
    <col min="9473" max="9473" width="4" style="289" customWidth="1"/>
    <col min="9474" max="9475" width="7" style="289" customWidth="1"/>
    <col min="9476" max="9476" width="40" style="289" customWidth="1"/>
    <col min="9477" max="9477" width="15" style="289" customWidth="1"/>
    <col min="9478" max="9728" width="9.140625" style="289"/>
    <col min="9729" max="9729" width="4" style="289" customWidth="1"/>
    <col min="9730" max="9731" width="7" style="289" customWidth="1"/>
    <col min="9732" max="9732" width="40" style="289" customWidth="1"/>
    <col min="9733" max="9733" width="15" style="289" customWidth="1"/>
    <col min="9734" max="9984" width="9.140625" style="289"/>
    <col min="9985" max="9985" width="4" style="289" customWidth="1"/>
    <col min="9986" max="9987" width="7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" style="289" customWidth="1"/>
    <col min="10242" max="10243" width="7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" style="289" customWidth="1"/>
    <col min="10498" max="10499" width="7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" style="289" customWidth="1"/>
    <col min="10754" max="10755" width="7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" style="289" customWidth="1"/>
    <col min="11010" max="11011" width="7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" style="289" customWidth="1"/>
    <col min="11266" max="11267" width="7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" style="289" customWidth="1"/>
    <col min="11522" max="11523" width="7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" style="289" customWidth="1"/>
    <col min="11778" max="11779" width="7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" style="289" customWidth="1"/>
    <col min="12034" max="12035" width="7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" style="289" customWidth="1"/>
    <col min="12290" max="12291" width="7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" style="289" customWidth="1"/>
    <col min="12546" max="12547" width="7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" style="289" customWidth="1"/>
    <col min="12802" max="12803" width="7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" style="289" customWidth="1"/>
    <col min="13058" max="13059" width="7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" style="289" customWidth="1"/>
    <col min="13314" max="13315" width="7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" style="289" customWidth="1"/>
    <col min="13570" max="13571" width="7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" style="289" customWidth="1"/>
    <col min="13826" max="13827" width="7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" style="289" customWidth="1"/>
    <col min="14082" max="14083" width="7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" style="289" customWidth="1"/>
    <col min="14338" max="14339" width="7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" style="289" customWidth="1"/>
    <col min="14594" max="14595" width="7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" style="289" customWidth="1"/>
    <col min="14850" max="14851" width="7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" style="289" customWidth="1"/>
    <col min="15106" max="15107" width="7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" style="289" customWidth="1"/>
    <col min="15362" max="15363" width="7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" style="289" customWidth="1"/>
    <col min="15618" max="15619" width="7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" style="289" customWidth="1"/>
    <col min="15874" max="15875" width="7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" style="289" customWidth="1"/>
    <col min="16130" max="16131" width="7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42.75" customHeight="1">
      <c r="A1" s="287" t="s">
        <v>882</v>
      </c>
      <c r="B1" s="288"/>
      <c r="C1" s="288"/>
      <c r="D1" s="288"/>
      <c r="E1" s="288"/>
    </row>
    <row r="2" spans="1:5">
      <c r="A2" s="290" t="s">
        <v>390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372</v>
      </c>
      <c r="D4" s="293" t="s">
        <v>3</v>
      </c>
      <c r="E4" s="294" t="s">
        <v>373</v>
      </c>
    </row>
    <row r="5" spans="1:5" s="301" customFormat="1" ht="15.75" thickBot="1">
      <c r="A5" s="305">
        <v>600</v>
      </c>
      <c r="B5" s="302"/>
      <c r="C5" s="303"/>
      <c r="D5" s="304" t="s">
        <v>6</v>
      </c>
      <c r="E5" s="306" t="s">
        <v>391</v>
      </c>
    </row>
    <row r="6" spans="1:5" s="301" customFormat="1" ht="15.75" thickBot="1">
      <c r="A6" s="305"/>
      <c r="B6" s="302">
        <v>60016</v>
      </c>
      <c r="C6" s="303"/>
      <c r="D6" s="304" t="s">
        <v>42</v>
      </c>
      <c r="E6" s="306" t="s">
        <v>391</v>
      </c>
    </row>
    <row r="7" spans="1:5" s="301" customFormat="1" ht="27.75" thickBot="1">
      <c r="A7" s="305"/>
      <c r="B7" s="302"/>
      <c r="C7" s="303">
        <v>8701</v>
      </c>
      <c r="D7" s="304" t="s">
        <v>392</v>
      </c>
      <c r="E7" s="306" t="s">
        <v>393</v>
      </c>
    </row>
    <row r="8" spans="1:5" s="301" customFormat="1" ht="27.75" thickBot="1">
      <c r="A8" s="305"/>
      <c r="B8" s="302"/>
      <c r="C8" s="303">
        <v>8801</v>
      </c>
      <c r="D8" s="304" t="s">
        <v>394</v>
      </c>
      <c r="E8" s="306" t="s">
        <v>395</v>
      </c>
    </row>
    <row r="9" spans="1:5" s="301" customFormat="1" ht="15.75" thickBot="1">
      <c r="A9" s="305">
        <v>900</v>
      </c>
      <c r="B9" s="302"/>
      <c r="C9" s="303"/>
      <c r="D9" s="304" t="s">
        <v>29</v>
      </c>
      <c r="E9" s="306" t="s">
        <v>367</v>
      </c>
    </row>
    <row r="10" spans="1:5" s="301" customFormat="1" ht="15.75" thickBot="1">
      <c r="A10" s="305"/>
      <c r="B10" s="302">
        <v>90095</v>
      </c>
      <c r="C10" s="303"/>
      <c r="D10" s="304" t="s">
        <v>40</v>
      </c>
      <c r="E10" s="306" t="s">
        <v>367</v>
      </c>
    </row>
    <row r="11" spans="1:5" s="301" customFormat="1" ht="27.75" thickBot="1">
      <c r="A11" s="305"/>
      <c r="B11" s="302"/>
      <c r="C11" s="303">
        <v>6290</v>
      </c>
      <c r="D11" s="304" t="s">
        <v>396</v>
      </c>
      <c r="E11" s="306" t="s">
        <v>191</v>
      </c>
    </row>
    <row r="12" spans="1:5" s="301" customFormat="1" ht="27.75" thickBot="1">
      <c r="A12" s="305"/>
      <c r="B12" s="302"/>
      <c r="C12" s="303">
        <v>8023</v>
      </c>
      <c r="D12" s="304" t="s">
        <v>397</v>
      </c>
      <c r="E12" s="306" t="s">
        <v>176</v>
      </c>
    </row>
    <row r="13" spans="1:5" s="301" customFormat="1" ht="15.75" thickBot="1">
      <c r="A13" s="305">
        <v>921</v>
      </c>
      <c r="B13" s="302"/>
      <c r="C13" s="303"/>
      <c r="D13" s="304" t="s">
        <v>31</v>
      </c>
      <c r="E13" s="306" t="s">
        <v>368</v>
      </c>
    </row>
    <row r="14" spans="1:5" s="301" customFormat="1" ht="15.75" thickBot="1">
      <c r="A14" s="305"/>
      <c r="B14" s="302">
        <v>92195</v>
      </c>
      <c r="C14" s="303"/>
      <c r="D14" s="304" t="s">
        <v>40</v>
      </c>
      <c r="E14" s="306" t="s">
        <v>368</v>
      </c>
    </row>
    <row r="15" spans="1:5" s="301" customFormat="1" ht="27.75" thickBot="1">
      <c r="A15" s="305"/>
      <c r="B15" s="302"/>
      <c r="C15" s="303">
        <v>8020</v>
      </c>
      <c r="D15" s="304" t="s">
        <v>398</v>
      </c>
      <c r="E15" s="306" t="s">
        <v>368</v>
      </c>
    </row>
    <row r="16" spans="1:5" s="301" customFormat="1" ht="15">
      <c r="A16" s="298"/>
      <c r="B16" s="307"/>
      <c r="C16" s="308"/>
      <c r="D16" s="299" t="s">
        <v>35</v>
      </c>
      <c r="E16" s="300" t="s">
        <v>399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8"/>
  <sheetViews>
    <sheetView showGridLines="0" workbookViewId="0">
      <selection activeCell="E16" sqref="E16"/>
    </sheetView>
  </sheetViews>
  <sheetFormatPr defaultRowHeight="14.25"/>
  <cols>
    <col min="1" max="1" width="4.7109375" style="289" customWidth="1"/>
    <col min="2" max="2" width="7.28515625" style="289" customWidth="1"/>
    <col min="3" max="3" width="6.7109375" style="289" customWidth="1"/>
    <col min="4" max="4" width="40" style="289" customWidth="1"/>
    <col min="5" max="5" width="15" style="289" customWidth="1"/>
    <col min="6" max="256" width="9.140625" style="289"/>
    <col min="257" max="257" width="4.7109375" style="289" customWidth="1"/>
    <col min="258" max="258" width="7.28515625" style="289" customWidth="1"/>
    <col min="259" max="259" width="6.7109375" style="289" customWidth="1"/>
    <col min="260" max="260" width="40" style="289" customWidth="1"/>
    <col min="261" max="261" width="15" style="289" customWidth="1"/>
    <col min="262" max="512" width="9.140625" style="289"/>
    <col min="513" max="513" width="4.7109375" style="289" customWidth="1"/>
    <col min="514" max="514" width="7.28515625" style="289" customWidth="1"/>
    <col min="515" max="515" width="6.7109375" style="289" customWidth="1"/>
    <col min="516" max="516" width="40" style="289" customWidth="1"/>
    <col min="517" max="517" width="15" style="289" customWidth="1"/>
    <col min="518" max="768" width="9.140625" style="289"/>
    <col min="769" max="769" width="4.7109375" style="289" customWidth="1"/>
    <col min="770" max="770" width="7.28515625" style="289" customWidth="1"/>
    <col min="771" max="771" width="6.7109375" style="289" customWidth="1"/>
    <col min="772" max="772" width="40" style="289" customWidth="1"/>
    <col min="773" max="773" width="15" style="289" customWidth="1"/>
    <col min="774" max="1024" width="9.140625" style="289"/>
    <col min="1025" max="1025" width="4.7109375" style="289" customWidth="1"/>
    <col min="1026" max="1026" width="7.28515625" style="289" customWidth="1"/>
    <col min="1027" max="1027" width="6.7109375" style="289" customWidth="1"/>
    <col min="1028" max="1028" width="40" style="289" customWidth="1"/>
    <col min="1029" max="1029" width="15" style="289" customWidth="1"/>
    <col min="1030" max="1280" width="9.140625" style="289"/>
    <col min="1281" max="1281" width="4.7109375" style="289" customWidth="1"/>
    <col min="1282" max="1282" width="7.28515625" style="289" customWidth="1"/>
    <col min="1283" max="1283" width="6.7109375" style="289" customWidth="1"/>
    <col min="1284" max="1284" width="40" style="289" customWidth="1"/>
    <col min="1285" max="1285" width="15" style="289" customWidth="1"/>
    <col min="1286" max="1536" width="9.140625" style="289"/>
    <col min="1537" max="1537" width="4.7109375" style="289" customWidth="1"/>
    <col min="1538" max="1538" width="7.28515625" style="289" customWidth="1"/>
    <col min="1539" max="1539" width="6.7109375" style="289" customWidth="1"/>
    <col min="1540" max="1540" width="40" style="289" customWidth="1"/>
    <col min="1541" max="1541" width="15" style="289" customWidth="1"/>
    <col min="1542" max="1792" width="9.140625" style="289"/>
    <col min="1793" max="1793" width="4.7109375" style="289" customWidth="1"/>
    <col min="1794" max="1794" width="7.28515625" style="289" customWidth="1"/>
    <col min="1795" max="1795" width="6.7109375" style="289" customWidth="1"/>
    <col min="1796" max="1796" width="40" style="289" customWidth="1"/>
    <col min="1797" max="1797" width="15" style="289" customWidth="1"/>
    <col min="1798" max="2048" width="9.140625" style="289"/>
    <col min="2049" max="2049" width="4.7109375" style="289" customWidth="1"/>
    <col min="2050" max="2050" width="7.28515625" style="289" customWidth="1"/>
    <col min="2051" max="2051" width="6.7109375" style="289" customWidth="1"/>
    <col min="2052" max="2052" width="40" style="289" customWidth="1"/>
    <col min="2053" max="2053" width="15" style="289" customWidth="1"/>
    <col min="2054" max="2304" width="9.140625" style="289"/>
    <col min="2305" max="2305" width="4.7109375" style="289" customWidth="1"/>
    <col min="2306" max="2306" width="7.28515625" style="289" customWidth="1"/>
    <col min="2307" max="2307" width="6.7109375" style="289" customWidth="1"/>
    <col min="2308" max="2308" width="40" style="289" customWidth="1"/>
    <col min="2309" max="2309" width="15" style="289" customWidth="1"/>
    <col min="2310" max="2560" width="9.140625" style="289"/>
    <col min="2561" max="2561" width="4.7109375" style="289" customWidth="1"/>
    <col min="2562" max="2562" width="7.28515625" style="289" customWidth="1"/>
    <col min="2563" max="2563" width="6.7109375" style="289" customWidth="1"/>
    <col min="2564" max="2564" width="40" style="289" customWidth="1"/>
    <col min="2565" max="2565" width="15" style="289" customWidth="1"/>
    <col min="2566" max="2816" width="9.140625" style="289"/>
    <col min="2817" max="2817" width="4.7109375" style="289" customWidth="1"/>
    <col min="2818" max="2818" width="7.28515625" style="289" customWidth="1"/>
    <col min="2819" max="2819" width="6.7109375" style="289" customWidth="1"/>
    <col min="2820" max="2820" width="40" style="289" customWidth="1"/>
    <col min="2821" max="2821" width="15" style="289" customWidth="1"/>
    <col min="2822" max="3072" width="9.140625" style="289"/>
    <col min="3073" max="3073" width="4.7109375" style="289" customWidth="1"/>
    <col min="3074" max="3074" width="7.28515625" style="289" customWidth="1"/>
    <col min="3075" max="3075" width="6.7109375" style="289" customWidth="1"/>
    <col min="3076" max="3076" width="40" style="289" customWidth="1"/>
    <col min="3077" max="3077" width="15" style="289" customWidth="1"/>
    <col min="3078" max="3328" width="9.140625" style="289"/>
    <col min="3329" max="3329" width="4.7109375" style="289" customWidth="1"/>
    <col min="3330" max="3330" width="7.28515625" style="289" customWidth="1"/>
    <col min="3331" max="3331" width="6.7109375" style="289" customWidth="1"/>
    <col min="3332" max="3332" width="40" style="289" customWidth="1"/>
    <col min="3333" max="3333" width="15" style="289" customWidth="1"/>
    <col min="3334" max="3584" width="9.140625" style="289"/>
    <col min="3585" max="3585" width="4.7109375" style="289" customWidth="1"/>
    <col min="3586" max="3586" width="7.28515625" style="289" customWidth="1"/>
    <col min="3587" max="3587" width="6.7109375" style="289" customWidth="1"/>
    <col min="3588" max="3588" width="40" style="289" customWidth="1"/>
    <col min="3589" max="3589" width="15" style="289" customWidth="1"/>
    <col min="3590" max="3840" width="9.140625" style="289"/>
    <col min="3841" max="3841" width="4.7109375" style="289" customWidth="1"/>
    <col min="3842" max="3842" width="7.28515625" style="289" customWidth="1"/>
    <col min="3843" max="3843" width="6.7109375" style="289" customWidth="1"/>
    <col min="3844" max="3844" width="40" style="289" customWidth="1"/>
    <col min="3845" max="3845" width="15" style="289" customWidth="1"/>
    <col min="3846" max="4096" width="9.140625" style="289"/>
    <col min="4097" max="4097" width="4.7109375" style="289" customWidth="1"/>
    <col min="4098" max="4098" width="7.28515625" style="289" customWidth="1"/>
    <col min="4099" max="4099" width="6.7109375" style="289" customWidth="1"/>
    <col min="4100" max="4100" width="40" style="289" customWidth="1"/>
    <col min="4101" max="4101" width="15" style="289" customWidth="1"/>
    <col min="4102" max="4352" width="9.140625" style="289"/>
    <col min="4353" max="4353" width="4.7109375" style="289" customWidth="1"/>
    <col min="4354" max="4354" width="7.28515625" style="289" customWidth="1"/>
    <col min="4355" max="4355" width="6.7109375" style="289" customWidth="1"/>
    <col min="4356" max="4356" width="40" style="289" customWidth="1"/>
    <col min="4357" max="4357" width="15" style="289" customWidth="1"/>
    <col min="4358" max="4608" width="9.140625" style="289"/>
    <col min="4609" max="4609" width="4.7109375" style="289" customWidth="1"/>
    <col min="4610" max="4610" width="7.28515625" style="289" customWidth="1"/>
    <col min="4611" max="4611" width="6.7109375" style="289" customWidth="1"/>
    <col min="4612" max="4612" width="40" style="289" customWidth="1"/>
    <col min="4613" max="4613" width="15" style="289" customWidth="1"/>
    <col min="4614" max="4864" width="9.140625" style="289"/>
    <col min="4865" max="4865" width="4.7109375" style="289" customWidth="1"/>
    <col min="4866" max="4866" width="7.28515625" style="289" customWidth="1"/>
    <col min="4867" max="4867" width="6.7109375" style="289" customWidth="1"/>
    <col min="4868" max="4868" width="40" style="289" customWidth="1"/>
    <col min="4869" max="4869" width="15" style="289" customWidth="1"/>
    <col min="4870" max="5120" width="9.140625" style="289"/>
    <col min="5121" max="5121" width="4.7109375" style="289" customWidth="1"/>
    <col min="5122" max="5122" width="7.28515625" style="289" customWidth="1"/>
    <col min="5123" max="5123" width="6.7109375" style="289" customWidth="1"/>
    <col min="5124" max="5124" width="40" style="289" customWidth="1"/>
    <col min="5125" max="5125" width="15" style="289" customWidth="1"/>
    <col min="5126" max="5376" width="9.140625" style="289"/>
    <col min="5377" max="5377" width="4.7109375" style="289" customWidth="1"/>
    <col min="5378" max="5378" width="7.28515625" style="289" customWidth="1"/>
    <col min="5379" max="5379" width="6.7109375" style="289" customWidth="1"/>
    <col min="5380" max="5380" width="40" style="289" customWidth="1"/>
    <col min="5381" max="5381" width="15" style="289" customWidth="1"/>
    <col min="5382" max="5632" width="9.140625" style="289"/>
    <col min="5633" max="5633" width="4.7109375" style="289" customWidth="1"/>
    <col min="5634" max="5634" width="7.28515625" style="289" customWidth="1"/>
    <col min="5635" max="5635" width="6.7109375" style="289" customWidth="1"/>
    <col min="5636" max="5636" width="40" style="289" customWidth="1"/>
    <col min="5637" max="5637" width="15" style="289" customWidth="1"/>
    <col min="5638" max="5888" width="9.140625" style="289"/>
    <col min="5889" max="5889" width="4.7109375" style="289" customWidth="1"/>
    <col min="5890" max="5890" width="7.28515625" style="289" customWidth="1"/>
    <col min="5891" max="5891" width="6.7109375" style="289" customWidth="1"/>
    <col min="5892" max="5892" width="40" style="289" customWidth="1"/>
    <col min="5893" max="5893" width="15" style="289" customWidth="1"/>
    <col min="5894" max="6144" width="9.140625" style="289"/>
    <col min="6145" max="6145" width="4.7109375" style="289" customWidth="1"/>
    <col min="6146" max="6146" width="7.28515625" style="289" customWidth="1"/>
    <col min="6147" max="6147" width="6.7109375" style="289" customWidth="1"/>
    <col min="6148" max="6148" width="40" style="289" customWidth="1"/>
    <col min="6149" max="6149" width="15" style="289" customWidth="1"/>
    <col min="6150" max="6400" width="9.140625" style="289"/>
    <col min="6401" max="6401" width="4.7109375" style="289" customWidth="1"/>
    <col min="6402" max="6402" width="7.28515625" style="289" customWidth="1"/>
    <col min="6403" max="6403" width="6.7109375" style="289" customWidth="1"/>
    <col min="6404" max="6404" width="40" style="289" customWidth="1"/>
    <col min="6405" max="6405" width="15" style="289" customWidth="1"/>
    <col min="6406" max="6656" width="9.140625" style="289"/>
    <col min="6657" max="6657" width="4.7109375" style="289" customWidth="1"/>
    <col min="6658" max="6658" width="7.28515625" style="289" customWidth="1"/>
    <col min="6659" max="6659" width="6.7109375" style="289" customWidth="1"/>
    <col min="6660" max="6660" width="40" style="289" customWidth="1"/>
    <col min="6661" max="6661" width="15" style="289" customWidth="1"/>
    <col min="6662" max="6912" width="9.140625" style="289"/>
    <col min="6913" max="6913" width="4.7109375" style="289" customWidth="1"/>
    <col min="6914" max="6914" width="7.28515625" style="289" customWidth="1"/>
    <col min="6915" max="6915" width="6.7109375" style="289" customWidth="1"/>
    <col min="6916" max="6916" width="40" style="289" customWidth="1"/>
    <col min="6917" max="6917" width="15" style="289" customWidth="1"/>
    <col min="6918" max="7168" width="9.140625" style="289"/>
    <col min="7169" max="7169" width="4.7109375" style="289" customWidth="1"/>
    <col min="7170" max="7170" width="7.28515625" style="289" customWidth="1"/>
    <col min="7171" max="7171" width="6.7109375" style="289" customWidth="1"/>
    <col min="7172" max="7172" width="40" style="289" customWidth="1"/>
    <col min="7173" max="7173" width="15" style="289" customWidth="1"/>
    <col min="7174" max="7424" width="9.140625" style="289"/>
    <col min="7425" max="7425" width="4.7109375" style="289" customWidth="1"/>
    <col min="7426" max="7426" width="7.28515625" style="289" customWidth="1"/>
    <col min="7427" max="7427" width="6.7109375" style="289" customWidth="1"/>
    <col min="7428" max="7428" width="40" style="289" customWidth="1"/>
    <col min="7429" max="7429" width="15" style="289" customWidth="1"/>
    <col min="7430" max="7680" width="9.140625" style="289"/>
    <col min="7681" max="7681" width="4.7109375" style="289" customWidth="1"/>
    <col min="7682" max="7682" width="7.28515625" style="289" customWidth="1"/>
    <col min="7683" max="7683" width="6.7109375" style="289" customWidth="1"/>
    <col min="7684" max="7684" width="40" style="289" customWidth="1"/>
    <col min="7685" max="7685" width="15" style="289" customWidth="1"/>
    <col min="7686" max="7936" width="9.140625" style="289"/>
    <col min="7937" max="7937" width="4.7109375" style="289" customWidth="1"/>
    <col min="7938" max="7938" width="7.28515625" style="289" customWidth="1"/>
    <col min="7939" max="7939" width="6.7109375" style="289" customWidth="1"/>
    <col min="7940" max="7940" width="40" style="289" customWidth="1"/>
    <col min="7941" max="7941" width="15" style="289" customWidth="1"/>
    <col min="7942" max="8192" width="9.140625" style="289"/>
    <col min="8193" max="8193" width="4.7109375" style="289" customWidth="1"/>
    <col min="8194" max="8194" width="7.28515625" style="289" customWidth="1"/>
    <col min="8195" max="8195" width="6.7109375" style="289" customWidth="1"/>
    <col min="8196" max="8196" width="40" style="289" customWidth="1"/>
    <col min="8197" max="8197" width="15" style="289" customWidth="1"/>
    <col min="8198" max="8448" width="9.140625" style="289"/>
    <col min="8449" max="8449" width="4.7109375" style="289" customWidth="1"/>
    <col min="8450" max="8450" width="7.28515625" style="289" customWidth="1"/>
    <col min="8451" max="8451" width="6.7109375" style="289" customWidth="1"/>
    <col min="8452" max="8452" width="40" style="289" customWidth="1"/>
    <col min="8453" max="8453" width="15" style="289" customWidth="1"/>
    <col min="8454" max="8704" width="9.140625" style="289"/>
    <col min="8705" max="8705" width="4.7109375" style="289" customWidth="1"/>
    <col min="8706" max="8706" width="7.28515625" style="289" customWidth="1"/>
    <col min="8707" max="8707" width="6.7109375" style="289" customWidth="1"/>
    <col min="8708" max="8708" width="40" style="289" customWidth="1"/>
    <col min="8709" max="8709" width="15" style="289" customWidth="1"/>
    <col min="8710" max="8960" width="9.140625" style="289"/>
    <col min="8961" max="8961" width="4.7109375" style="289" customWidth="1"/>
    <col min="8962" max="8962" width="7.28515625" style="289" customWidth="1"/>
    <col min="8963" max="8963" width="6.7109375" style="289" customWidth="1"/>
    <col min="8964" max="8964" width="40" style="289" customWidth="1"/>
    <col min="8965" max="8965" width="15" style="289" customWidth="1"/>
    <col min="8966" max="9216" width="9.140625" style="289"/>
    <col min="9217" max="9217" width="4.7109375" style="289" customWidth="1"/>
    <col min="9218" max="9218" width="7.28515625" style="289" customWidth="1"/>
    <col min="9219" max="9219" width="6.7109375" style="289" customWidth="1"/>
    <col min="9220" max="9220" width="40" style="289" customWidth="1"/>
    <col min="9221" max="9221" width="15" style="289" customWidth="1"/>
    <col min="9222" max="9472" width="9.140625" style="289"/>
    <col min="9473" max="9473" width="4.7109375" style="289" customWidth="1"/>
    <col min="9474" max="9474" width="7.28515625" style="289" customWidth="1"/>
    <col min="9475" max="9475" width="6.7109375" style="289" customWidth="1"/>
    <col min="9476" max="9476" width="40" style="289" customWidth="1"/>
    <col min="9477" max="9477" width="15" style="289" customWidth="1"/>
    <col min="9478" max="9728" width="9.140625" style="289"/>
    <col min="9729" max="9729" width="4.7109375" style="289" customWidth="1"/>
    <col min="9730" max="9730" width="7.28515625" style="289" customWidth="1"/>
    <col min="9731" max="9731" width="6.7109375" style="289" customWidth="1"/>
    <col min="9732" max="9732" width="40" style="289" customWidth="1"/>
    <col min="9733" max="9733" width="15" style="289" customWidth="1"/>
    <col min="9734" max="9984" width="9.140625" style="289"/>
    <col min="9985" max="9985" width="4.7109375" style="289" customWidth="1"/>
    <col min="9986" max="9986" width="7.28515625" style="289" customWidth="1"/>
    <col min="9987" max="9987" width="6.7109375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.7109375" style="289" customWidth="1"/>
    <col min="10242" max="10242" width="7.28515625" style="289" customWidth="1"/>
    <col min="10243" max="10243" width="6.7109375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.7109375" style="289" customWidth="1"/>
    <col min="10498" max="10498" width="7.28515625" style="289" customWidth="1"/>
    <col min="10499" max="10499" width="6.7109375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.7109375" style="289" customWidth="1"/>
    <col min="10754" max="10754" width="7.28515625" style="289" customWidth="1"/>
    <col min="10755" max="10755" width="6.7109375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.7109375" style="289" customWidth="1"/>
    <col min="11010" max="11010" width="7.28515625" style="289" customWidth="1"/>
    <col min="11011" max="11011" width="6.7109375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.7109375" style="289" customWidth="1"/>
    <col min="11266" max="11266" width="7.28515625" style="289" customWidth="1"/>
    <col min="11267" max="11267" width="6.7109375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.7109375" style="289" customWidth="1"/>
    <col min="11522" max="11522" width="7.28515625" style="289" customWidth="1"/>
    <col min="11523" max="11523" width="6.7109375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.7109375" style="289" customWidth="1"/>
    <col min="11778" max="11778" width="7.28515625" style="289" customWidth="1"/>
    <col min="11779" max="11779" width="6.7109375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.7109375" style="289" customWidth="1"/>
    <col min="12034" max="12034" width="7.28515625" style="289" customWidth="1"/>
    <col min="12035" max="12035" width="6.7109375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.7109375" style="289" customWidth="1"/>
    <col min="12290" max="12290" width="7.28515625" style="289" customWidth="1"/>
    <col min="12291" max="12291" width="6.7109375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.7109375" style="289" customWidth="1"/>
    <col min="12546" max="12546" width="7.28515625" style="289" customWidth="1"/>
    <col min="12547" max="12547" width="6.7109375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.7109375" style="289" customWidth="1"/>
    <col min="12802" max="12802" width="7.28515625" style="289" customWidth="1"/>
    <col min="12803" max="12803" width="6.7109375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.7109375" style="289" customWidth="1"/>
    <col min="13058" max="13058" width="7.28515625" style="289" customWidth="1"/>
    <col min="13059" max="13059" width="6.7109375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.7109375" style="289" customWidth="1"/>
    <col min="13314" max="13314" width="7.28515625" style="289" customWidth="1"/>
    <col min="13315" max="13315" width="6.7109375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.7109375" style="289" customWidth="1"/>
    <col min="13570" max="13570" width="7.28515625" style="289" customWidth="1"/>
    <col min="13571" max="13571" width="6.7109375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.7109375" style="289" customWidth="1"/>
    <col min="13826" max="13826" width="7.28515625" style="289" customWidth="1"/>
    <col min="13827" max="13827" width="6.7109375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.7109375" style="289" customWidth="1"/>
    <col min="14082" max="14082" width="7.28515625" style="289" customWidth="1"/>
    <col min="14083" max="14083" width="6.7109375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.7109375" style="289" customWidth="1"/>
    <col min="14338" max="14338" width="7.28515625" style="289" customWidth="1"/>
    <col min="14339" max="14339" width="6.7109375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.7109375" style="289" customWidth="1"/>
    <col min="14594" max="14594" width="7.28515625" style="289" customWidth="1"/>
    <col min="14595" max="14595" width="6.7109375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.7109375" style="289" customWidth="1"/>
    <col min="14850" max="14850" width="7.28515625" style="289" customWidth="1"/>
    <col min="14851" max="14851" width="6.7109375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.7109375" style="289" customWidth="1"/>
    <col min="15106" max="15106" width="7.28515625" style="289" customWidth="1"/>
    <col min="15107" max="15107" width="6.7109375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.7109375" style="289" customWidth="1"/>
    <col min="15362" max="15362" width="7.28515625" style="289" customWidth="1"/>
    <col min="15363" max="15363" width="6.7109375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.7109375" style="289" customWidth="1"/>
    <col min="15618" max="15618" width="7.28515625" style="289" customWidth="1"/>
    <col min="15619" max="15619" width="6.7109375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.7109375" style="289" customWidth="1"/>
    <col min="15874" max="15874" width="7.28515625" style="289" customWidth="1"/>
    <col min="15875" max="15875" width="6.7109375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.7109375" style="289" customWidth="1"/>
    <col min="16130" max="16130" width="7.28515625" style="289" customWidth="1"/>
    <col min="16131" max="16131" width="6.7109375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28.5" customHeight="1">
      <c r="A1" s="287" t="s">
        <v>883</v>
      </c>
      <c r="B1" s="288"/>
      <c r="C1" s="288"/>
      <c r="D1" s="288"/>
      <c r="E1" s="288"/>
    </row>
    <row r="2" spans="1:5">
      <c r="A2" s="290" t="s">
        <v>400</v>
      </c>
      <c r="B2" s="288"/>
      <c r="C2" s="288"/>
      <c r="D2" s="288"/>
      <c r="E2" s="288"/>
    </row>
    <row r="3" spans="1:5">
      <c r="A3" s="291"/>
    </row>
    <row r="4" spans="1:5" ht="15" thickBot="1">
      <c r="A4" s="292" t="s">
        <v>2</v>
      </c>
      <c r="B4" s="293" t="s">
        <v>38</v>
      </c>
      <c r="C4" s="293" t="s">
        <v>372</v>
      </c>
      <c r="D4" s="293" t="s">
        <v>3</v>
      </c>
      <c r="E4" s="294" t="s">
        <v>373</v>
      </c>
    </row>
    <row r="5" spans="1:5" s="301" customFormat="1" ht="15.75" thickBot="1">
      <c r="A5" s="305">
        <v>926</v>
      </c>
      <c r="B5" s="302"/>
      <c r="C5" s="303"/>
      <c r="D5" s="304" t="s">
        <v>33</v>
      </c>
      <c r="E5" s="306" t="s">
        <v>369</v>
      </c>
    </row>
    <row r="6" spans="1:5" s="301" customFormat="1" ht="15.75" thickBot="1">
      <c r="A6" s="305"/>
      <c r="B6" s="302">
        <v>92604</v>
      </c>
      <c r="C6" s="303"/>
      <c r="D6" s="304" t="s">
        <v>230</v>
      </c>
      <c r="E6" s="306" t="s">
        <v>369</v>
      </c>
    </row>
    <row r="7" spans="1:5" s="301" customFormat="1" ht="54.75" thickBot="1">
      <c r="A7" s="305"/>
      <c r="B7" s="302"/>
      <c r="C7" s="303">
        <v>8401</v>
      </c>
      <c r="D7" s="304" t="s">
        <v>401</v>
      </c>
      <c r="E7" s="306" t="s">
        <v>369</v>
      </c>
    </row>
    <row r="8" spans="1:5" s="301" customFormat="1" ht="15">
      <c r="A8" s="298"/>
      <c r="B8" s="307"/>
      <c r="C8" s="308"/>
      <c r="D8" s="299" t="s">
        <v>35</v>
      </c>
      <c r="E8" s="300" t="s">
        <v>369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Q109"/>
  <sheetViews>
    <sheetView showGridLines="0" topLeftCell="A88" workbookViewId="0">
      <selection activeCell="A63" sqref="A63:Q90"/>
    </sheetView>
  </sheetViews>
  <sheetFormatPr defaultRowHeight="14.25"/>
  <cols>
    <col min="1" max="1" width="3.5703125" style="289" customWidth="1"/>
    <col min="2" max="2" width="5" style="289" customWidth="1"/>
    <col min="3" max="3" width="28.5703125" style="289" customWidth="1"/>
    <col min="4" max="17" width="8.5703125" style="289" customWidth="1"/>
    <col min="18" max="256" width="9.140625" style="289"/>
    <col min="257" max="257" width="3.5703125" style="289" customWidth="1"/>
    <col min="258" max="258" width="5" style="289" customWidth="1"/>
    <col min="259" max="259" width="28.5703125" style="289" customWidth="1"/>
    <col min="260" max="273" width="8.5703125" style="289" customWidth="1"/>
    <col min="274" max="512" width="9.140625" style="289"/>
    <col min="513" max="513" width="3.5703125" style="289" customWidth="1"/>
    <col min="514" max="514" width="5" style="289" customWidth="1"/>
    <col min="515" max="515" width="28.5703125" style="289" customWidth="1"/>
    <col min="516" max="529" width="8.5703125" style="289" customWidth="1"/>
    <col min="530" max="768" width="9.140625" style="289"/>
    <col min="769" max="769" width="3.5703125" style="289" customWidth="1"/>
    <col min="770" max="770" width="5" style="289" customWidth="1"/>
    <col min="771" max="771" width="28.5703125" style="289" customWidth="1"/>
    <col min="772" max="785" width="8.5703125" style="289" customWidth="1"/>
    <col min="786" max="1024" width="9.140625" style="289"/>
    <col min="1025" max="1025" width="3.5703125" style="289" customWidth="1"/>
    <col min="1026" max="1026" width="5" style="289" customWidth="1"/>
    <col min="1027" max="1027" width="28.5703125" style="289" customWidth="1"/>
    <col min="1028" max="1041" width="8.5703125" style="289" customWidth="1"/>
    <col min="1042" max="1280" width="9.140625" style="289"/>
    <col min="1281" max="1281" width="3.5703125" style="289" customWidth="1"/>
    <col min="1282" max="1282" width="5" style="289" customWidth="1"/>
    <col min="1283" max="1283" width="28.5703125" style="289" customWidth="1"/>
    <col min="1284" max="1297" width="8.5703125" style="289" customWidth="1"/>
    <col min="1298" max="1536" width="9.140625" style="289"/>
    <col min="1537" max="1537" width="3.5703125" style="289" customWidth="1"/>
    <col min="1538" max="1538" width="5" style="289" customWidth="1"/>
    <col min="1539" max="1539" width="28.5703125" style="289" customWidth="1"/>
    <col min="1540" max="1553" width="8.5703125" style="289" customWidth="1"/>
    <col min="1554" max="1792" width="9.140625" style="289"/>
    <col min="1793" max="1793" width="3.5703125" style="289" customWidth="1"/>
    <col min="1794" max="1794" width="5" style="289" customWidth="1"/>
    <col min="1795" max="1795" width="28.5703125" style="289" customWidth="1"/>
    <col min="1796" max="1809" width="8.5703125" style="289" customWidth="1"/>
    <col min="1810" max="2048" width="9.140625" style="289"/>
    <col min="2049" max="2049" width="3.5703125" style="289" customWidth="1"/>
    <col min="2050" max="2050" width="5" style="289" customWidth="1"/>
    <col min="2051" max="2051" width="28.5703125" style="289" customWidth="1"/>
    <col min="2052" max="2065" width="8.5703125" style="289" customWidth="1"/>
    <col min="2066" max="2304" width="9.140625" style="289"/>
    <col min="2305" max="2305" width="3.5703125" style="289" customWidth="1"/>
    <col min="2306" max="2306" width="5" style="289" customWidth="1"/>
    <col min="2307" max="2307" width="28.5703125" style="289" customWidth="1"/>
    <col min="2308" max="2321" width="8.5703125" style="289" customWidth="1"/>
    <col min="2322" max="2560" width="9.140625" style="289"/>
    <col min="2561" max="2561" width="3.5703125" style="289" customWidth="1"/>
    <col min="2562" max="2562" width="5" style="289" customWidth="1"/>
    <col min="2563" max="2563" width="28.5703125" style="289" customWidth="1"/>
    <col min="2564" max="2577" width="8.5703125" style="289" customWidth="1"/>
    <col min="2578" max="2816" width="9.140625" style="289"/>
    <col min="2817" max="2817" width="3.5703125" style="289" customWidth="1"/>
    <col min="2818" max="2818" width="5" style="289" customWidth="1"/>
    <col min="2819" max="2819" width="28.5703125" style="289" customWidth="1"/>
    <col min="2820" max="2833" width="8.5703125" style="289" customWidth="1"/>
    <col min="2834" max="3072" width="9.140625" style="289"/>
    <col min="3073" max="3073" width="3.5703125" style="289" customWidth="1"/>
    <col min="3074" max="3074" width="5" style="289" customWidth="1"/>
    <col min="3075" max="3075" width="28.5703125" style="289" customWidth="1"/>
    <col min="3076" max="3089" width="8.5703125" style="289" customWidth="1"/>
    <col min="3090" max="3328" width="9.140625" style="289"/>
    <col min="3329" max="3329" width="3.5703125" style="289" customWidth="1"/>
    <col min="3330" max="3330" width="5" style="289" customWidth="1"/>
    <col min="3331" max="3331" width="28.5703125" style="289" customWidth="1"/>
    <col min="3332" max="3345" width="8.5703125" style="289" customWidth="1"/>
    <col min="3346" max="3584" width="9.140625" style="289"/>
    <col min="3585" max="3585" width="3.5703125" style="289" customWidth="1"/>
    <col min="3586" max="3586" width="5" style="289" customWidth="1"/>
    <col min="3587" max="3587" width="28.5703125" style="289" customWidth="1"/>
    <col min="3588" max="3601" width="8.5703125" style="289" customWidth="1"/>
    <col min="3602" max="3840" width="9.140625" style="289"/>
    <col min="3841" max="3841" width="3.5703125" style="289" customWidth="1"/>
    <col min="3842" max="3842" width="5" style="289" customWidth="1"/>
    <col min="3843" max="3843" width="28.5703125" style="289" customWidth="1"/>
    <col min="3844" max="3857" width="8.5703125" style="289" customWidth="1"/>
    <col min="3858" max="4096" width="9.140625" style="289"/>
    <col min="4097" max="4097" width="3.5703125" style="289" customWidth="1"/>
    <col min="4098" max="4098" width="5" style="289" customWidth="1"/>
    <col min="4099" max="4099" width="28.5703125" style="289" customWidth="1"/>
    <col min="4100" max="4113" width="8.5703125" style="289" customWidth="1"/>
    <col min="4114" max="4352" width="9.140625" style="289"/>
    <col min="4353" max="4353" width="3.5703125" style="289" customWidth="1"/>
    <col min="4354" max="4354" width="5" style="289" customWidth="1"/>
    <col min="4355" max="4355" width="28.5703125" style="289" customWidth="1"/>
    <col min="4356" max="4369" width="8.5703125" style="289" customWidth="1"/>
    <col min="4370" max="4608" width="9.140625" style="289"/>
    <col min="4609" max="4609" width="3.5703125" style="289" customWidth="1"/>
    <col min="4610" max="4610" width="5" style="289" customWidth="1"/>
    <col min="4611" max="4611" width="28.5703125" style="289" customWidth="1"/>
    <col min="4612" max="4625" width="8.5703125" style="289" customWidth="1"/>
    <col min="4626" max="4864" width="9.140625" style="289"/>
    <col min="4865" max="4865" width="3.5703125" style="289" customWidth="1"/>
    <col min="4866" max="4866" width="5" style="289" customWidth="1"/>
    <col min="4867" max="4867" width="28.5703125" style="289" customWidth="1"/>
    <col min="4868" max="4881" width="8.5703125" style="289" customWidth="1"/>
    <col min="4882" max="5120" width="9.140625" style="289"/>
    <col min="5121" max="5121" width="3.5703125" style="289" customWidth="1"/>
    <col min="5122" max="5122" width="5" style="289" customWidth="1"/>
    <col min="5123" max="5123" width="28.5703125" style="289" customWidth="1"/>
    <col min="5124" max="5137" width="8.5703125" style="289" customWidth="1"/>
    <col min="5138" max="5376" width="9.140625" style="289"/>
    <col min="5377" max="5377" width="3.5703125" style="289" customWidth="1"/>
    <col min="5378" max="5378" width="5" style="289" customWidth="1"/>
    <col min="5379" max="5379" width="28.5703125" style="289" customWidth="1"/>
    <col min="5380" max="5393" width="8.5703125" style="289" customWidth="1"/>
    <col min="5394" max="5632" width="9.140625" style="289"/>
    <col min="5633" max="5633" width="3.5703125" style="289" customWidth="1"/>
    <col min="5634" max="5634" width="5" style="289" customWidth="1"/>
    <col min="5635" max="5635" width="28.5703125" style="289" customWidth="1"/>
    <col min="5636" max="5649" width="8.5703125" style="289" customWidth="1"/>
    <col min="5650" max="5888" width="9.140625" style="289"/>
    <col min="5889" max="5889" width="3.5703125" style="289" customWidth="1"/>
    <col min="5890" max="5890" width="5" style="289" customWidth="1"/>
    <col min="5891" max="5891" width="28.5703125" style="289" customWidth="1"/>
    <col min="5892" max="5905" width="8.5703125" style="289" customWidth="1"/>
    <col min="5906" max="6144" width="9.140625" style="289"/>
    <col min="6145" max="6145" width="3.5703125" style="289" customWidth="1"/>
    <col min="6146" max="6146" width="5" style="289" customWidth="1"/>
    <col min="6147" max="6147" width="28.5703125" style="289" customWidth="1"/>
    <col min="6148" max="6161" width="8.5703125" style="289" customWidth="1"/>
    <col min="6162" max="6400" width="9.140625" style="289"/>
    <col min="6401" max="6401" width="3.5703125" style="289" customWidth="1"/>
    <col min="6402" max="6402" width="5" style="289" customWidth="1"/>
    <col min="6403" max="6403" width="28.5703125" style="289" customWidth="1"/>
    <col min="6404" max="6417" width="8.5703125" style="289" customWidth="1"/>
    <col min="6418" max="6656" width="9.140625" style="289"/>
    <col min="6657" max="6657" width="3.5703125" style="289" customWidth="1"/>
    <col min="6658" max="6658" width="5" style="289" customWidth="1"/>
    <col min="6659" max="6659" width="28.5703125" style="289" customWidth="1"/>
    <col min="6660" max="6673" width="8.5703125" style="289" customWidth="1"/>
    <col min="6674" max="6912" width="9.140625" style="289"/>
    <col min="6913" max="6913" width="3.5703125" style="289" customWidth="1"/>
    <col min="6914" max="6914" width="5" style="289" customWidth="1"/>
    <col min="6915" max="6915" width="28.5703125" style="289" customWidth="1"/>
    <col min="6916" max="6929" width="8.5703125" style="289" customWidth="1"/>
    <col min="6930" max="7168" width="9.140625" style="289"/>
    <col min="7169" max="7169" width="3.5703125" style="289" customWidth="1"/>
    <col min="7170" max="7170" width="5" style="289" customWidth="1"/>
    <col min="7171" max="7171" width="28.5703125" style="289" customWidth="1"/>
    <col min="7172" max="7185" width="8.5703125" style="289" customWidth="1"/>
    <col min="7186" max="7424" width="9.140625" style="289"/>
    <col min="7425" max="7425" width="3.5703125" style="289" customWidth="1"/>
    <col min="7426" max="7426" width="5" style="289" customWidth="1"/>
    <col min="7427" max="7427" width="28.5703125" style="289" customWidth="1"/>
    <col min="7428" max="7441" width="8.5703125" style="289" customWidth="1"/>
    <col min="7442" max="7680" width="9.140625" style="289"/>
    <col min="7681" max="7681" width="3.5703125" style="289" customWidth="1"/>
    <col min="7682" max="7682" width="5" style="289" customWidth="1"/>
    <col min="7683" max="7683" width="28.5703125" style="289" customWidth="1"/>
    <col min="7684" max="7697" width="8.5703125" style="289" customWidth="1"/>
    <col min="7698" max="7936" width="9.140625" style="289"/>
    <col min="7937" max="7937" width="3.5703125" style="289" customWidth="1"/>
    <col min="7938" max="7938" width="5" style="289" customWidth="1"/>
    <col min="7939" max="7939" width="28.5703125" style="289" customWidth="1"/>
    <col min="7940" max="7953" width="8.5703125" style="289" customWidth="1"/>
    <col min="7954" max="8192" width="9.140625" style="289"/>
    <col min="8193" max="8193" width="3.5703125" style="289" customWidth="1"/>
    <col min="8194" max="8194" width="5" style="289" customWidth="1"/>
    <col min="8195" max="8195" width="28.5703125" style="289" customWidth="1"/>
    <col min="8196" max="8209" width="8.5703125" style="289" customWidth="1"/>
    <col min="8210" max="8448" width="9.140625" style="289"/>
    <col min="8449" max="8449" width="3.5703125" style="289" customWidth="1"/>
    <col min="8450" max="8450" width="5" style="289" customWidth="1"/>
    <col min="8451" max="8451" width="28.5703125" style="289" customWidth="1"/>
    <col min="8452" max="8465" width="8.5703125" style="289" customWidth="1"/>
    <col min="8466" max="8704" width="9.140625" style="289"/>
    <col min="8705" max="8705" width="3.5703125" style="289" customWidth="1"/>
    <col min="8706" max="8706" width="5" style="289" customWidth="1"/>
    <col min="8707" max="8707" width="28.5703125" style="289" customWidth="1"/>
    <col min="8708" max="8721" width="8.5703125" style="289" customWidth="1"/>
    <col min="8722" max="8960" width="9.140625" style="289"/>
    <col min="8961" max="8961" width="3.5703125" style="289" customWidth="1"/>
    <col min="8962" max="8962" width="5" style="289" customWidth="1"/>
    <col min="8963" max="8963" width="28.5703125" style="289" customWidth="1"/>
    <col min="8964" max="8977" width="8.5703125" style="289" customWidth="1"/>
    <col min="8978" max="9216" width="9.140625" style="289"/>
    <col min="9217" max="9217" width="3.5703125" style="289" customWidth="1"/>
    <col min="9218" max="9218" width="5" style="289" customWidth="1"/>
    <col min="9219" max="9219" width="28.5703125" style="289" customWidth="1"/>
    <col min="9220" max="9233" width="8.5703125" style="289" customWidth="1"/>
    <col min="9234" max="9472" width="9.140625" style="289"/>
    <col min="9473" max="9473" width="3.5703125" style="289" customWidth="1"/>
    <col min="9474" max="9474" width="5" style="289" customWidth="1"/>
    <col min="9475" max="9475" width="28.5703125" style="289" customWidth="1"/>
    <col min="9476" max="9489" width="8.5703125" style="289" customWidth="1"/>
    <col min="9490" max="9728" width="9.140625" style="289"/>
    <col min="9729" max="9729" width="3.5703125" style="289" customWidth="1"/>
    <col min="9730" max="9730" width="5" style="289" customWidth="1"/>
    <col min="9731" max="9731" width="28.5703125" style="289" customWidth="1"/>
    <col min="9732" max="9745" width="8.5703125" style="289" customWidth="1"/>
    <col min="9746" max="9984" width="9.140625" style="289"/>
    <col min="9985" max="9985" width="3.5703125" style="289" customWidth="1"/>
    <col min="9986" max="9986" width="5" style="289" customWidth="1"/>
    <col min="9987" max="9987" width="28.5703125" style="289" customWidth="1"/>
    <col min="9988" max="10001" width="8.5703125" style="289" customWidth="1"/>
    <col min="10002" max="10240" width="9.140625" style="289"/>
    <col min="10241" max="10241" width="3.5703125" style="289" customWidth="1"/>
    <col min="10242" max="10242" width="5" style="289" customWidth="1"/>
    <col min="10243" max="10243" width="28.5703125" style="289" customWidth="1"/>
    <col min="10244" max="10257" width="8.5703125" style="289" customWidth="1"/>
    <col min="10258" max="10496" width="9.140625" style="289"/>
    <col min="10497" max="10497" width="3.5703125" style="289" customWidth="1"/>
    <col min="10498" max="10498" width="5" style="289" customWidth="1"/>
    <col min="10499" max="10499" width="28.5703125" style="289" customWidth="1"/>
    <col min="10500" max="10513" width="8.5703125" style="289" customWidth="1"/>
    <col min="10514" max="10752" width="9.140625" style="289"/>
    <col min="10753" max="10753" width="3.5703125" style="289" customWidth="1"/>
    <col min="10754" max="10754" width="5" style="289" customWidth="1"/>
    <col min="10755" max="10755" width="28.5703125" style="289" customWidth="1"/>
    <col min="10756" max="10769" width="8.5703125" style="289" customWidth="1"/>
    <col min="10770" max="11008" width="9.140625" style="289"/>
    <col min="11009" max="11009" width="3.5703125" style="289" customWidth="1"/>
    <col min="11010" max="11010" width="5" style="289" customWidth="1"/>
    <col min="11011" max="11011" width="28.5703125" style="289" customWidth="1"/>
    <col min="11012" max="11025" width="8.5703125" style="289" customWidth="1"/>
    <col min="11026" max="11264" width="9.140625" style="289"/>
    <col min="11265" max="11265" width="3.5703125" style="289" customWidth="1"/>
    <col min="11266" max="11266" width="5" style="289" customWidth="1"/>
    <col min="11267" max="11267" width="28.5703125" style="289" customWidth="1"/>
    <col min="11268" max="11281" width="8.5703125" style="289" customWidth="1"/>
    <col min="11282" max="11520" width="9.140625" style="289"/>
    <col min="11521" max="11521" width="3.5703125" style="289" customWidth="1"/>
    <col min="11522" max="11522" width="5" style="289" customWidth="1"/>
    <col min="11523" max="11523" width="28.5703125" style="289" customWidth="1"/>
    <col min="11524" max="11537" width="8.5703125" style="289" customWidth="1"/>
    <col min="11538" max="11776" width="9.140625" style="289"/>
    <col min="11777" max="11777" width="3.5703125" style="289" customWidth="1"/>
    <col min="11778" max="11778" width="5" style="289" customWidth="1"/>
    <col min="11779" max="11779" width="28.5703125" style="289" customWidth="1"/>
    <col min="11780" max="11793" width="8.5703125" style="289" customWidth="1"/>
    <col min="11794" max="12032" width="9.140625" style="289"/>
    <col min="12033" max="12033" width="3.5703125" style="289" customWidth="1"/>
    <col min="12034" max="12034" width="5" style="289" customWidth="1"/>
    <col min="12035" max="12035" width="28.5703125" style="289" customWidth="1"/>
    <col min="12036" max="12049" width="8.5703125" style="289" customWidth="1"/>
    <col min="12050" max="12288" width="9.140625" style="289"/>
    <col min="12289" max="12289" width="3.5703125" style="289" customWidth="1"/>
    <col min="12290" max="12290" width="5" style="289" customWidth="1"/>
    <col min="12291" max="12291" width="28.5703125" style="289" customWidth="1"/>
    <col min="12292" max="12305" width="8.5703125" style="289" customWidth="1"/>
    <col min="12306" max="12544" width="9.140625" style="289"/>
    <col min="12545" max="12545" width="3.5703125" style="289" customWidth="1"/>
    <col min="12546" max="12546" width="5" style="289" customWidth="1"/>
    <col min="12547" max="12547" width="28.5703125" style="289" customWidth="1"/>
    <col min="12548" max="12561" width="8.5703125" style="289" customWidth="1"/>
    <col min="12562" max="12800" width="9.140625" style="289"/>
    <col min="12801" max="12801" width="3.5703125" style="289" customWidth="1"/>
    <col min="12802" max="12802" width="5" style="289" customWidth="1"/>
    <col min="12803" max="12803" width="28.5703125" style="289" customWidth="1"/>
    <col min="12804" max="12817" width="8.5703125" style="289" customWidth="1"/>
    <col min="12818" max="13056" width="9.140625" style="289"/>
    <col min="13057" max="13057" width="3.5703125" style="289" customWidth="1"/>
    <col min="13058" max="13058" width="5" style="289" customWidth="1"/>
    <col min="13059" max="13059" width="28.5703125" style="289" customWidth="1"/>
    <col min="13060" max="13073" width="8.5703125" style="289" customWidth="1"/>
    <col min="13074" max="13312" width="9.140625" style="289"/>
    <col min="13313" max="13313" width="3.5703125" style="289" customWidth="1"/>
    <col min="13314" max="13314" width="5" style="289" customWidth="1"/>
    <col min="13315" max="13315" width="28.5703125" style="289" customWidth="1"/>
    <col min="13316" max="13329" width="8.5703125" style="289" customWidth="1"/>
    <col min="13330" max="13568" width="9.140625" style="289"/>
    <col min="13569" max="13569" width="3.5703125" style="289" customWidth="1"/>
    <col min="13570" max="13570" width="5" style="289" customWidth="1"/>
    <col min="13571" max="13571" width="28.5703125" style="289" customWidth="1"/>
    <col min="13572" max="13585" width="8.5703125" style="289" customWidth="1"/>
    <col min="13586" max="13824" width="9.140625" style="289"/>
    <col min="13825" max="13825" width="3.5703125" style="289" customWidth="1"/>
    <col min="13826" max="13826" width="5" style="289" customWidth="1"/>
    <col min="13827" max="13827" width="28.5703125" style="289" customWidth="1"/>
    <col min="13828" max="13841" width="8.5703125" style="289" customWidth="1"/>
    <col min="13842" max="14080" width="9.140625" style="289"/>
    <col min="14081" max="14081" width="3.5703125" style="289" customWidth="1"/>
    <col min="14082" max="14082" width="5" style="289" customWidth="1"/>
    <col min="14083" max="14083" width="28.5703125" style="289" customWidth="1"/>
    <col min="14084" max="14097" width="8.5703125" style="289" customWidth="1"/>
    <col min="14098" max="14336" width="9.140625" style="289"/>
    <col min="14337" max="14337" width="3.5703125" style="289" customWidth="1"/>
    <col min="14338" max="14338" width="5" style="289" customWidth="1"/>
    <col min="14339" max="14339" width="28.5703125" style="289" customWidth="1"/>
    <col min="14340" max="14353" width="8.5703125" style="289" customWidth="1"/>
    <col min="14354" max="14592" width="9.140625" style="289"/>
    <col min="14593" max="14593" width="3.5703125" style="289" customWidth="1"/>
    <col min="14594" max="14594" width="5" style="289" customWidth="1"/>
    <col min="14595" max="14595" width="28.5703125" style="289" customWidth="1"/>
    <col min="14596" max="14609" width="8.5703125" style="289" customWidth="1"/>
    <col min="14610" max="14848" width="9.140625" style="289"/>
    <col min="14849" max="14849" width="3.5703125" style="289" customWidth="1"/>
    <col min="14850" max="14850" width="5" style="289" customWidth="1"/>
    <col min="14851" max="14851" width="28.5703125" style="289" customWidth="1"/>
    <col min="14852" max="14865" width="8.5703125" style="289" customWidth="1"/>
    <col min="14866" max="15104" width="9.140625" style="289"/>
    <col min="15105" max="15105" width="3.5703125" style="289" customWidth="1"/>
    <col min="15106" max="15106" width="5" style="289" customWidth="1"/>
    <col min="15107" max="15107" width="28.5703125" style="289" customWidth="1"/>
    <col min="15108" max="15121" width="8.5703125" style="289" customWidth="1"/>
    <col min="15122" max="15360" width="9.140625" style="289"/>
    <col min="15361" max="15361" width="3.5703125" style="289" customWidth="1"/>
    <col min="15362" max="15362" width="5" style="289" customWidth="1"/>
    <col min="15363" max="15363" width="28.5703125" style="289" customWidth="1"/>
    <col min="15364" max="15377" width="8.5703125" style="289" customWidth="1"/>
    <col min="15378" max="15616" width="9.140625" style="289"/>
    <col min="15617" max="15617" width="3.5703125" style="289" customWidth="1"/>
    <col min="15618" max="15618" width="5" style="289" customWidth="1"/>
    <col min="15619" max="15619" width="28.5703125" style="289" customWidth="1"/>
    <col min="15620" max="15633" width="8.5703125" style="289" customWidth="1"/>
    <col min="15634" max="15872" width="9.140625" style="289"/>
    <col min="15873" max="15873" width="3.5703125" style="289" customWidth="1"/>
    <col min="15874" max="15874" width="5" style="289" customWidth="1"/>
    <col min="15875" max="15875" width="28.5703125" style="289" customWidth="1"/>
    <col min="15876" max="15889" width="8.5703125" style="289" customWidth="1"/>
    <col min="15890" max="16128" width="9.140625" style="289"/>
    <col min="16129" max="16129" width="3.5703125" style="289" customWidth="1"/>
    <col min="16130" max="16130" width="5" style="289" customWidth="1"/>
    <col min="16131" max="16131" width="28.5703125" style="289" customWidth="1"/>
    <col min="16132" max="16145" width="8.5703125" style="289" customWidth="1"/>
    <col min="16146" max="16384" width="9.140625" style="289"/>
  </cols>
  <sheetData>
    <row r="1" spans="1:17" ht="16.5" customHeight="1">
      <c r="A1" s="312" t="s">
        <v>884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</row>
    <row r="2" spans="1:17" ht="15">
      <c r="A2" s="313" t="s">
        <v>402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</row>
    <row r="3" spans="1:17" ht="15.75">
      <c r="A3" s="314"/>
    </row>
    <row r="4" spans="1:17" ht="15.75">
      <c r="A4" s="315" t="s">
        <v>2</v>
      </c>
      <c r="B4" s="315" t="s">
        <v>38</v>
      </c>
      <c r="C4" s="315" t="s">
        <v>403</v>
      </c>
      <c r="D4" s="315" t="s">
        <v>404</v>
      </c>
      <c r="E4" s="316" t="s">
        <v>405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8"/>
    </row>
    <row r="5" spans="1:17" ht="15.75">
      <c r="A5" s="319"/>
      <c r="B5" s="319"/>
      <c r="C5" s="319"/>
      <c r="D5" s="319"/>
      <c r="E5" s="320" t="s">
        <v>406</v>
      </c>
      <c r="F5" s="316" t="s">
        <v>405</v>
      </c>
      <c r="G5" s="317"/>
      <c r="H5" s="317"/>
      <c r="I5" s="317"/>
      <c r="J5" s="317"/>
      <c r="K5" s="317"/>
      <c r="L5" s="317"/>
      <c r="M5" s="318"/>
      <c r="N5" s="321" t="s">
        <v>406</v>
      </c>
      <c r="O5" s="316" t="s">
        <v>405</v>
      </c>
      <c r="P5" s="317"/>
      <c r="Q5" s="318"/>
    </row>
    <row r="6" spans="1:17" ht="15.75">
      <c r="A6" s="319"/>
      <c r="B6" s="319"/>
      <c r="C6" s="319"/>
      <c r="D6" s="319"/>
      <c r="E6" s="320" t="s">
        <v>407</v>
      </c>
      <c r="F6" s="321" t="s">
        <v>408</v>
      </c>
      <c r="G6" s="322" t="s">
        <v>405</v>
      </c>
      <c r="H6" s="323"/>
      <c r="I6" s="321" t="s">
        <v>409</v>
      </c>
      <c r="J6" s="321" t="s">
        <v>410</v>
      </c>
      <c r="K6" s="321" t="s">
        <v>411</v>
      </c>
      <c r="L6" s="321" t="s">
        <v>412</v>
      </c>
      <c r="M6" s="321" t="s">
        <v>413</v>
      </c>
      <c r="N6" s="324" t="s">
        <v>414</v>
      </c>
      <c r="O6" s="321" t="s">
        <v>415</v>
      </c>
      <c r="P6" s="321" t="s">
        <v>416</v>
      </c>
      <c r="Q6" s="321" t="s">
        <v>417</v>
      </c>
    </row>
    <row r="7" spans="1:17" ht="15.75">
      <c r="A7" s="319"/>
      <c r="B7" s="319"/>
      <c r="C7" s="319"/>
      <c r="D7" s="319"/>
      <c r="E7" s="320"/>
      <c r="F7" s="324" t="s">
        <v>418</v>
      </c>
      <c r="G7" s="325"/>
      <c r="H7" s="326"/>
      <c r="I7" s="324" t="s">
        <v>419</v>
      </c>
      <c r="J7" s="324" t="s">
        <v>420</v>
      </c>
      <c r="K7" s="324" t="s">
        <v>421</v>
      </c>
      <c r="L7" s="324" t="s">
        <v>422</v>
      </c>
      <c r="M7" s="324" t="s">
        <v>423</v>
      </c>
      <c r="N7" s="324"/>
      <c r="O7" s="324" t="s">
        <v>424</v>
      </c>
      <c r="P7" s="324"/>
      <c r="Q7" s="324" t="s">
        <v>425</v>
      </c>
    </row>
    <row r="8" spans="1:17" ht="15.75">
      <c r="A8" s="319"/>
      <c r="B8" s="319"/>
      <c r="C8" s="319"/>
      <c r="D8" s="319"/>
      <c r="E8" s="320"/>
      <c r="F8" s="324" t="s">
        <v>426</v>
      </c>
      <c r="G8" s="325"/>
      <c r="H8" s="326"/>
      <c r="I8" s="324" t="s">
        <v>407</v>
      </c>
      <c r="J8" s="324" t="s">
        <v>427</v>
      </c>
      <c r="K8" s="324" t="s">
        <v>428</v>
      </c>
      <c r="L8" s="324" t="s">
        <v>429</v>
      </c>
      <c r="M8" s="324"/>
      <c r="N8" s="324"/>
      <c r="O8" s="324" t="s">
        <v>430</v>
      </c>
      <c r="P8" s="324"/>
      <c r="Q8" s="324" t="s">
        <v>431</v>
      </c>
    </row>
    <row r="9" spans="1:17" ht="15.75">
      <c r="A9" s="319"/>
      <c r="B9" s="319"/>
      <c r="C9" s="319"/>
      <c r="D9" s="319"/>
      <c r="E9" s="320"/>
      <c r="F9" s="324"/>
      <c r="G9" s="325"/>
      <c r="H9" s="326"/>
      <c r="I9" s="324"/>
      <c r="J9" s="324" t="s">
        <v>432</v>
      </c>
      <c r="K9" s="324" t="s">
        <v>433</v>
      </c>
      <c r="L9" s="324" t="s">
        <v>434</v>
      </c>
      <c r="M9" s="324"/>
      <c r="N9" s="324"/>
      <c r="O9" s="324"/>
      <c r="P9" s="324"/>
      <c r="Q9" s="324" t="s">
        <v>435</v>
      </c>
    </row>
    <row r="10" spans="1:17" ht="15.75">
      <c r="A10" s="319"/>
      <c r="B10" s="319"/>
      <c r="C10" s="319"/>
      <c r="D10" s="319"/>
      <c r="E10" s="320"/>
      <c r="F10" s="324"/>
      <c r="G10" s="325"/>
      <c r="H10" s="326"/>
      <c r="I10" s="324"/>
      <c r="J10" s="324"/>
      <c r="K10" s="324" t="s">
        <v>436</v>
      </c>
      <c r="L10" s="324"/>
      <c r="M10" s="324"/>
      <c r="N10" s="324"/>
      <c r="O10" s="324"/>
      <c r="P10" s="324"/>
      <c r="Q10" s="324" t="s">
        <v>437</v>
      </c>
    </row>
    <row r="11" spans="1:17" ht="15.75">
      <c r="A11" s="319"/>
      <c r="B11" s="319"/>
      <c r="C11" s="319"/>
      <c r="D11" s="319"/>
      <c r="E11" s="320"/>
      <c r="F11" s="324"/>
      <c r="G11" s="325"/>
      <c r="H11" s="326"/>
      <c r="I11" s="324"/>
      <c r="J11" s="324"/>
      <c r="K11" s="324" t="s">
        <v>438</v>
      </c>
      <c r="L11" s="324"/>
      <c r="M11" s="324"/>
      <c r="N11" s="324"/>
      <c r="O11" s="324"/>
      <c r="P11" s="324"/>
      <c r="Q11" s="324" t="s">
        <v>439</v>
      </c>
    </row>
    <row r="12" spans="1:17" ht="15.75">
      <c r="A12" s="319"/>
      <c r="B12" s="319"/>
      <c r="C12" s="319"/>
      <c r="D12" s="319"/>
      <c r="E12" s="320"/>
      <c r="F12" s="324"/>
      <c r="G12" s="327"/>
      <c r="H12" s="328"/>
      <c r="I12" s="324"/>
      <c r="J12" s="324"/>
      <c r="K12" s="324" t="s">
        <v>440</v>
      </c>
      <c r="L12" s="324"/>
      <c r="M12" s="324"/>
      <c r="N12" s="324"/>
      <c r="O12" s="324"/>
      <c r="P12" s="329"/>
      <c r="Q12" s="324"/>
    </row>
    <row r="13" spans="1:17" ht="15.75">
      <c r="A13" s="319"/>
      <c r="B13" s="319"/>
      <c r="C13" s="319"/>
      <c r="D13" s="319"/>
      <c r="E13" s="320"/>
      <c r="F13" s="324"/>
      <c r="G13" s="321" t="s">
        <v>441</v>
      </c>
      <c r="H13" s="321" t="s">
        <v>408</v>
      </c>
      <c r="I13" s="324"/>
      <c r="J13" s="324"/>
      <c r="K13" s="324" t="s">
        <v>442</v>
      </c>
      <c r="L13" s="324"/>
      <c r="M13" s="324"/>
      <c r="N13" s="324"/>
      <c r="O13" s="324"/>
      <c r="P13" s="321" t="s">
        <v>443</v>
      </c>
      <c r="Q13" s="324"/>
    </row>
    <row r="14" spans="1:17" ht="15.75">
      <c r="A14" s="319"/>
      <c r="B14" s="319"/>
      <c r="C14" s="319"/>
      <c r="D14" s="319"/>
      <c r="E14" s="320"/>
      <c r="F14" s="324"/>
      <c r="G14" s="324" t="s">
        <v>444</v>
      </c>
      <c r="H14" s="324" t="s">
        <v>445</v>
      </c>
      <c r="I14" s="324"/>
      <c r="J14" s="324"/>
      <c r="K14" s="324"/>
      <c r="L14" s="324"/>
      <c r="M14" s="324"/>
      <c r="N14" s="324"/>
      <c r="O14" s="324"/>
      <c r="P14" s="324" t="s">
        <v>428</v>
      </c>
      <c r="Q14" s="324"/>
    </row>
    <row r="15" spans="1:17" ht="15.75">
      <c r="A15" s="319"/>
      <c r="B15" s="319"/>
      <c r="C15" s="319"/>
      <c r="D15" s="319"/>
      <c r="E15" s="320"/>
      <c r="F15" s="324"/>
      <c r="G15" s="324" t="s">
        <v>446</v>
      </c>
      <c r="H15" s="324" t="s">
        <v>447</v>
      </c>
      <c r="I15" s="324"/>
      <c r="J15" s="324"/>
      <c r="K15" s="324"/>
      <c r="L15" s="324"/>
      <c r="M15" s="324"/>
      <c r="N15" s="324"/>
      <c r="O15" s="324"/>
      <c r="P15" s="324" t="s">
        <v>433</v>
      </c>
      <c r="Q15" s="324"/>
    </row>
    <row r="16" spans="1:17" ht="15.75">
      <c r="A16" s="319"/>
      <c r="B16" s="319"/>
      <c r="C16" s="319"/>
      <c r="D16" s="319"/>
      <c r="E16" s="320"/>
      <c r="F16" s="324"/>
      <c r="G16" s="324"/>
      <c r="H16" s="324" t="s">
        <v>448</v>
      </c>
      <c r="I16" s="324"/>
      <c r="J16" s="324"/>
      <c r="K16" s="324"/>
      <c r="L16" s="324"/>
      <c r="M16" s="324"/>
      <c r="N16" s="324"/>
      <c r="O16" s="324"/>
      <c r="P16" s="324" t="s">
        <v>436</v>
      </c>
      <c r="Q16" s="324"/>
    </row>
    <row r="17" spans="1:17" ht="15.75">
      <c r="A17" s="319"/>
      <c r="B17" s="319"/>
      <c r="C17" s="319"/>
      <c r="D17" s="319"/>
      <c r="E17" s="320"/>
      <c r="F17" s="324"/>
      <c r="G17" s="324"/>
      <c r="H17" s="324" t="s">
        <v>449</v>
      </c>
      <c r="I17" s="324"/>
      <c r="J17" s="324"/>
      <c r="K17" s="324"/>
      <c r="L17" s="324"/>
      <c r="M17" s="324"/>
      <c r="N17" s="324"/>
      <c r="O17" s="324"/>
      <c r="P17" s="324" t="s">
        <v>438</v>
      </c>
      <c r="Q17" s="324"/>
    </row>
    <row r="18" spans="1:17" ht="15.75">
      <c r="A18" s="319"/>
      <c r="B18" s="319"/>
      <c r="C18" s="319"/>
      <c r="D18" s="319"/>
      <c r="E18" s="320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 t="s">
        <v>440</v>
      </c>
      <c r="Q18" s="324"/>
    </row>
    <row r="19" spans="1:17" ht="15.75">
      <c r="A19" s="330"/>
      <c r="B19" s="330"/>
      <c r="C19" s="330"/>
      <c r="D19" s="330"/>
      <c r="E19" s="331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 t="s">
        <v>450</v>
      </c>
      <c r="Q19" s="329"/>
    </row>
    <row r="20" spans="1:17" s="301" customFormat="1">
      <c r="A20" s="332">
        <v>1</v>
      </c>
      <c r="B20" s="332">
        <v>2</v>
      </c>
      <c r="C20" s="332">
        <v>3</v>
      </c>
      <c r="D20" s="332">
        <v>4</v>
      </c>
      <c r="E20" s="332">
        <v>5</v>
      </c>
      <c r="F20" s="332">
        <v>6</v>
      </c>
      <c r="G20" s="332">
        <v>7</v>
      </c>
      <c r="H20" s="332">
        <v>8</v>
      </c>
      <c r="I20" s="332">
        <v>9</v>
      </c>
      <c r="J20" s="332">
        <v>10</v>
      </c>
      <c r="K20" s="332">
        <v>11</v>
      </c>
      <c r="L20" s="332">
        <v>12</v>
      </c>
      <c r="M20" s="332">
        <v>13</v>
      </c>
      <c r="N20" s="332">
        <v>14</v>
      </c>
      <c r="O20" s="332">
        <v>15</v>
      </c>
      <c r="P20" s="332">
        <v>16</v>
      </c>
      <c r="Q20" s="332">
        <v>17</v>
      </c>
    </row>
    <row r="21" spans="1:17" s="301" customFormat="1" ht="15.75">
      <c r="A21" s="333">
        <v>10</v>
      </c>
      <c r="B21" s="334"/>
      <c r="C21" s="335" t="s">
        <v>4</v>
      </c>
      <c r="D21" s="336" t="s">
        <v>133</v>
      </c>
      <c r="E21" s="336" t="s">
        <v>133</v>
      </c>
      <c r="F21" s="336" t="s">
        <v>133</v>
      </c>
      <c r="G21" s="336">
        <v>0</v>
      </c>
      <c r="H21" s="336" t="s">
        <v>133</v>
      </c>
      <c r="I21" s="336">
        <v>0</v>
      </c>
      <c r="J21" s="336">
        <v>0</v>
      </c>
      <c r="K21" s="336">
        <v>0</v>
      </c>
      <c r="L21" s="336">
        <v>0</v>
      </c>
      <c r="M21" s="336">
        <v>0</v>
      </c>
      <c r="N21" s="336">
        <v>0</v>
      </c>
      <c r="O21" s="336">
        <v>0</v>
      </c>
      <c r="P21" s="336">
        <v>0</v>
      </c>
      <c r="Q21" s="336">
        <v>0</v>
      </c>
    </row>
    <row r="22" spans="1:17" s="301" customFormat="1" ht="15.75">
      <c r="A22" s="337"/>
      <c r="B22" s="338">
        <v>1030</v>
      </c>
      <c r="C22" s="339" t="s">
        <v>271</v>
      </c>
      <c r="D22" s="340" t="s">
        <v>133</v>
      </c>
      <c r="E22" s="340" t="s">
        <v>133</v>
      </c>
      <c r="F22" s="340" t="s">
        <v>133</v>
      </c>
      <c r="G22" s="340">
        <v>0</v>
      </c>
      <c r="H22" s="340" t="s">
        <v>133</v>
      </c>
      <c r="I22" s="340">
        <v>0</v>
      </c>
      <c r="J22" s="340">
        <v>0</v>
      </c>
      <c r="K22" s="340">
        <v>0</v>
      </c>
      <c r="L22" s="340">
        <v>0</v>
      </c>
      <c r="M22" s="340">
        <v>0</v>
      </c>
      <c r="N22" s="340">
        <v>0</v>
      </c>
      <c r="O22" s="340">
        <v>0</v>
      </c>
      <c r="P22" s="340">
        <v>0</v>
      </c>
      <c r="Q22" s="340">
        <v>0</v>
      </c>
    </row>
    <row r="23" spans="1:17" s="301" customFormat="1" ht="24">
      <c r="A23" s="333">
        <v>400</v>
      </c>
      <c r="B23" s="334"/>
      <c r="C23" s="335" t="s">
        <v>5</v>
      </c>
      <c r="D23" s="336" t="s">
        <v>176</v>
      </c>
      <c r="E23" s="336" t="s">
        <v>176</v>
      </c>
      <c r="F23" s="336">
        <v>0</v>
      </c>
      <c r="G23" s="336">
        <v>0</v>
      </c>
      <c r="H23" s="336">
        <v>0</v>
      </c>
      <c r="I23" s="336" t="s">
        <v>176</v>
      </c>
      <c r="J23" s="336">
        <v>0</v>
      </c>
      <c r="K23" s="336">
        <v>0</v>
      </c>
      <c r="L23" s="336">
        <v>0</v>
      </c>
      <c r="M23" s="336">
        <v>0</v>
      </c>
      <c r="N23" s="336">
        <v>0</v>
      </c>
      <c r="O23" s="336">
        <v>0</v>
      </c>
      <c r="P23" s="336">
        <v>0</v>
      </c>
      <c r="Q23" s="336">
        <v>0</v>
      </c>
    </row>
    <row r="24" spans="1:17" s="301" customFormat="1" ht="15.75">
      <c r="A24" s="337"/>
      <c r="B24" s="338">
        <v>40095</v>
      </c>
      <c r="C24" s="339" t="s">
        <v>40</v>
      </c>
      <c r="D24" s="340" t="s">
        <v>176</v>
      </c>
      <c r="E24" s="340" t="s">
        <v>176</v>
      </c>
      <c r="F24" s="340">
        <v>0</v>
      </c>
      <c r="G24" s="340">
        <v>0</v>
      </c>
      <c r="H24" s="340">
        <v>0</v>
      </c>
      <c r="I24" s="340" t="s">
        <v>176</v>
      </c>
      <c r="J24" s="340">
        <v>0</v>
      </c>
      <c r="K24" s="340">
        <v>0</v>
      </c>
      <c r="L24" s="340">
        <v>0</v>
      </c>
      <c r="M24" s="340">
        <v>0</v>
      </c>
      <c r="N24" s="340">
        <v>0</v>
      </c>
      <c r="O24" s="340">
        <v>0</v>
      </c>
      <c r="P24" s="340">
        <v>0</v>
      </c>
      <c r="Q24" s="340">
        <v>0</v>
      </c>
    </row>
    <row r="25" spans="1:17" s="301" customFormat="1" ht="15.75">
      <c r="A25" s="333">
        <v>600</v>
      </c>
      <c r="B25" s="334"/>
      <c r="C25" s="335" t="s">
        <v>6</v>
      </c>
      <c r="D25" s="336" t="s">
        <v>856</v>
      </c>
      <c r="E25" s="336" t="s">
        <v>272</v>
      </c>
      <c r="F25" s="336" t="s">
        <v>451</v>
      </c>
      <c r="G25" s="336">
        <v>0</v>
      </c>
      <c r="H25" s="336" t="s">
        <v>451</v>
      </c>
      <c r="I25" s="336" t="s">
        <v>452</v>
      </c>
      <c r="J25" s="336">
        <v>0</v>
      </c>
      <c r="K25" s="336">
        <v>0</v>
      </c>
      <c r="L25" s="336">
        <v>0</v>
      </c>
      <c r="M25" s="336">
        <v>0</v>
      </c>
      <c r="N25" s="336" t="s">
        <v>872</v>
      </c>
      <c r="O25" s="336" t="s">
        <v>872</v>
      </c>
      <c r="P25" s="336" t="s">
        <v>453</v>
      </c>
      <c r="Q25" s="336">
        <v>0</v>
      </c>
    </row>
    <row r="26" spans="1:17" s="301" customFormat="1" ht="15.75">
      <c r="A26" s="337"/>
      <c r="B26" s="338">
        <v>60004</v>
      </c>
      <c r="C26" s="339" t="s">
        <v>273</v>
      </c>
      <c r="D26" s="340" t="s">
        <v>274</v>
      </c>
      <c r="E26" s="340" t="s">
        <v>274</v>
      </c>
      <c r="F26" s="340">
        <v>0</v>
      </c>
      <c r="G26" s="340">
        <v>0</v>
      </c>
      <c r="H26" s="340">
        <v>0</v>
      </c>
      <c r="I26" s="340" t="s">
        <v>274</v>
      </c>
      <c r="J26" s="340">
        <v>0</v>
      </c>
      <c r="K26" s="340">
        <v>0</v>
      </c>
      <c r="L26" s="340">
        <v>0</v>
      </c>
      <c r="M26" s="340">
        <v>0</v>
      </c>
      <c r="N26" s="340">
        <v>0</v>
      </c>
      <c r="O26" s="340">
        <v>0</v>
      </c>
      <c r="P26" s="340">
        <v>0</v>
      </c>
      <c r="Q26" s="340">
        <v>0</v>
      </c>
    </row>
    <row r="27" spans="1:17" s="301" customFormat="1" ht="15.75">
      <c r="A27" s="337"/>
      <c r="B27" s="338">
        <v>60014</v>
      </c>
      <c r="C27" s="339" t="s">
        <v>356</v>
      </c>
      <c r="D27" s="340" t="s">
        <v>357</v>
      </c>
      <c r="E27" s="340">
        <v>0</v>
      </c>
      <c r="F27" s="340">
        <v>0</v>
      </c>
      <c r="G27" s="340">
        <v>0</v>
      </c>
      <c r="H27" s="340">
        <v>0</v>
      </c>
      <c r="I27" s="340">
        <v>0</v>
      </c>
      <c r="J27" s="340">
        <v>0</v>
      </c>
      <c r="K27" s="340">
        <v>0</v>
      </c>
      <c r="L27" s="340">
        <v>0</v>
      </c>
      <c r="M27" s="340">
        <v>0</v>
      </c>
      <c r="N27" s="340" t="s">
        <v>357</v>
      </c>
      <c r="O27" s="340" t="s">
        <v>357</v>
      </c>
      <c r="P27" s="340">
        <v>0</v>
      </c>
      <c r="Q27" s="340">
        <v>0</v>
      </c>
    </row>
    <row r="28" spans="1:17" s="301" customFormat="1" ht="15.75">
      <c r="A28" s="337"/>
      <c r="B28" s="338">
        <v>60016</v>
      </c>
      <c r="C28" s="339" t="s">
        <v>42</v>
      </c>
      <c r="D28" s="340" t="s">
        <v>885</v>
      </c>
      <c r="E28" s="340" t="s">
        <v>275</v>
      </c>
      <c r="F28" s="340" t="s">
        <v>275</v>
      </c>
      <c r="G28" s="340">
        <v>0</v>
      </c>
      <c r="H28" s="340" t="s">
        <v>275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 t="s">
        <v>873</v>
      </c>
      <c r="O28" s="340" t="s">
        <v>873</v>
      </c>
      <c r="P28" s="340" t="s">
        <v>453</v>
      </c>
      <c r="Q28" s="340">
        <v>0</v>
      </c>
    </row>
    <row r="29" spans="1:17" s="301" customFormat="1" ht="15.75">
      <c r="A29" s="337"/>
      <c r="B29" s="338">
        <v>60017</v>
      </c>
      <c r="C29" s="339" t="s">
        <v>48</v>
      </c>
      <c r="D29" s="340" t="s">
        <v>177</v>
      </c>
      <c r="E29" s="340" t="s">
        <v>177</v>
      </c>
      <c r="F29" s="340" t="s">
        <v>177</v>
      </c>
      <c r="G29" s="340">
        <v>0</v>
      </c>
      <c r="H29" s="340" t="s">
        <v>177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</row>
    <row r="30" spans="1:17" s="301" customFormat="1" ht="15.75">
      <c r="A30" s="337"/>
      <c r="B30" s="338">
        <v>60095</v>
      </c>
      <c r="C30" s="339" t="s">
        <v>40</v>
      </c>
      <c r="D30" s="340" t="s">
        <v>276</v>
      </c>
      <c r="E30" s="340" t="s">
        <v>276</v>
      </c>
      <c r="F30" s="340" t="s">
        <v>50</v>
      </c>
      <c r="G30" s="340">
        <v>0</v>
      </c>
      <c r="H30" s="340" t="s">
        <v>50</v>
      </c>
      <c r="I30" s="340" t="s">
        <v>104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</row>
    <row r="31" spans="1:17" s="301" customFormat="1" ht="15.75">
      <c r="A31" s="333">
        <v>630</v>
      </c>
      <c r="B31" s="334"/>
      <c r="C31" s="335" t="s">
        <v>7</v>
      </c>
      <c r="D31" s="336" t="s">
        <v>256</v>
      </c>
      <c r="E31" s="336" t="s">
        <v>277</v>
      </c>
      <c r="F31" s="336" t="s">
        <v>277</v>
      </c>
      <c r="G31" s="336">
        <v>0</v>
      </c>
      <c r="H31" s="336" t="s">
        <v>277</v>
      </c>
      <c r="I31" s="336">
        <v>0</v>
      </c>
      <c r="J31" s="336">
        <v>0</v>
      </c>
      <c r="K31" s="336">
        <v>0</v>
      </c>
      <c r="L31" s="336">
        <v>0</v>
      </c>
      <c r="M31" s="336">
        <v>0</v>
      </c>
      <c r="N31" s="336" t="s">
        <v>358</v>
      </c>
      <c r="O31" s="336" t="s">
        <v>358</v>
      </c>
      <c r="P31" s="336">
        <v>0</v>
      </c>
      <c r="Q31" s="336">
        <v>0</v>
      </c>
    </row>
    <row r="32" spans="1:17" s="301" customFormat="1" ht="15.75">
      <c r="A32" s="337"/>
      <c r="B32" s="338">
        <v>63003</v>
      </c>
      <c r="C32" s="339" t="s">
        <v>55</v>
      </c>
      <c r="D32" s="340" t="s">
        <v>256</v>
      </c>
      <c r="E32" s="340" t="s">
        <v>277</v>
      </c>
      <c r="F32" s="340" t="s">
        <v>277</v>
      </c>
      <c r="G32" s="340">
        <v>0</v>
      </c>
      <c r="H32" s="340" t="s">
        <v>277</v>
      </c>
      <c r="I32" s="340">
        <v>0</v>
      </c>
      <c r="J32" s="340">
        <v>0</v>
      </c>
      <c r="K32" s="340">
        <v>0</v>
      </c>
      <c r="L32" s="340">
        <v>0</v>
      </c>
      <c r="M32" s="340">
        <v>0</v>
      </c>
      <c r="N32" s="340" t="s">
        <v>358</v>
      </c>
      <c r="O32" s="340" t="s">
        <v>358</v>
      </c>
      <c r="P32" s="340">
        <v>0</v>
      </c>
      <c r="Q32" s="340">
        <v>0</v>
      </c>
    </row>
    <row r="33" spans="1:17" s="301" customFormat="1" ht="15.75">
      <c r="A33" s="333">
        <v>700</v>
      </c>
      <c r="B33" s="334"/>
      <c r="C33" s="335" t="s">
        <v>8</v>
      </c>
      <c r="D33" s="336" t="s">
        <v>257</v>
      </c>
      <c r="E33" s="336" t="s">
        <v>278</v>
      </c>
      <c r="F33" s="336" t="s">
        <v>454</v>
      </c>
      <c r="G33" s="336">
        <v>0</v>
      </c>
      <c r="H33" s="336" t="s">
        <v>454</v>
      </c>
      <c r="I33" s="336">
        <v>0</v>
      </c>
      <c r="J33" s="336">
        <v>900</v>
      </c>
      <c r="K33" s="336">
        <v>0</v>
      </c>
      <c r="L33" s="336">
        <v>0</v>
      </c>
      <c r="M33" s="336">
        <v>0</v>
      </c>
      <c r="N33" s="336" t="s">
        <v>359</v>
      </c>
      <c r="O33" s="336" t="s">
        <v>359</v>
      </c>
      <c r="P33" s="336">
        <v>0</v>
      </c>
      <c r="Q33" s="336">
        <v>0</v>
      </c>
    </row>
    <row r="34" spans="1:17" s="301" customFormat="1" ht="15.75">
      <c r="A34" s="337"/>
      <c r="B34" s="338">
        <v>70005</v>
      </c>
      <c r="C34" s="339" t="s">
        <v>57</v>
      </c>
      <c r="D34" s="340" t="s">
        <v>455</v>
      </c>
      <c r="E34" s="340" t="s">
        <v>279</v>
      </c>
      <c r="F34" s="340" t="s">
        <v>279</v>
      </c>
      <c r="G34" s="340">
        <v>0</v>
      </c>
      <c r="H34" s="340" t="s">
        <v>279</v>
      </c>
      <c r="I34" s="340">
        <v>0</v>
      </c>
      <c r="J34" s="340">
        <v>0</v>
      </c>
      <c r="K34" s="340">
        <v>0</v>
      </c>
      <c r="L34" s="340">
        <v>0</v>
      </c>
      <c r="M34" s="340">
        <v>0</v>
      </c>
      <c r="N34" s="340" t="s">
        <v>359</v>
      </c>
      <c r="O34" s="340" t="s">
        <v>359</v>
      </c>
      <c r="P34" s="340">
        <v>0</v>
      </c>
      <c r="Q34" s="340">
        <v>0</v>
      </c>
    </row>
    <row r="35" spans="1:17" s="301" customFormat="1" ht="15.75">
      <c r="A35" s="337"/>
      <c r="B35" s="338">
        <v>70095</v>
      </c>
      <c r="C35" s="339" t="s">
        <v>40</v>
      </c>
      <c r="D35" s="340" t="s">
        <v>280</v>
      </c>
      <c r="E35" s="340" t="s">
        <v>280</v>
      </c>
      <c r="F35" s="340" t="s">
        <v>456</v>
      </c>
      <c r="G35" s="340">
        <v>0</v>
      </c>
      <c r="H35" s="340" t="s">
        <v>456</v>
      </c>
      <c r="I35" s="340">
        <v>0</v>
      </c>
      <c r="J35" s="340">
        <v>900</v>
      </c>
      <c r="K35" s="340">
        <v>0</v>
      </c>
      <c r="L35" s="340">
        <v>0</v>
      </c>
      <c r="M35" s="340">
        <v>0</v>
      </c>
      <c r="N35" s="340">
        <v>0</v>
      </c>
      <c r="O35" s="340">
        <v>0</v>
      </c>
      <c r="P35" s="340">
        <v>0</v>
      </c>
      <c r="Q35" s="340">
        <v>0</v>
      </c>
    </row>
    <row r="36" spans="1:17" s="301" customFormat="1" ht="15.75">
      <c r="A36" s="333">
        <v>710</v>
      </c>
      <c r="B36" s="334"/>
      <c r="C36" s="335" t="s">
        <v>10</v>
      </c>
      <c r="D36" s="336" t="s">
        <v>857</v>
      </c>
      <c r="E36" s="336" t="s">
        <v>258</v>
      </c>
      <c r="F36" s="336" t="s">
        <v>457</v>
      </c>
      <c r="G36" s="336" t="s">
        <v>458</v>
      </c>
      <c r="H36" s="336" t="s">
        <v>459</v>
      </c>
      <c r="I36" s="336">
        <v>0</v>
      </c>
      <c r="J36" s="336" t="s">
        <v>206</v>
      </c>
      <c r="K36" s="336">
        <v>0</v>
      </c>
      <c r="L36" s="336">
        <v>0</v>
      </c>
      <c r="M36" s="336">
        <v>0</v>
      </c>
      <c r="N36" s="336" t="s">
        <v>183</v>
      </c>
      <c r="O36" s="336" t="s">
        <v>183</v>
      </c>
      <c r="P36" s="336">
        <v>0</v>
      </c>
      <c r="Q36" s="336">
        <v>0</v>
      </c>
    </row>
    <row r="37" spans="1:17" s="301" customFormat="1" ht="15.75">
      <c r="A37" s="337"/>
      <c r="B37" s="338">
        <v>71004</v>
      </c>
      <c r="C37" s="339" t="s">
        <v>281</v>
      </c>
      <c r="D37" s="340" t="s">
        <v>282</v>
      </c>
      <c r="E37" s="340" t="s">
        <v>282</v>
      </c>
      <c r="F37" s="340" t="s">
        <v>282</v>
      </c>
      <c r="G37" s="340" t="s">
        <v>460</v>
      </c>
      <c r="H37" s="340" t="s">
        <v>361</v>
      </c>
      <c r="I37" s="340">
        <v>0</v>
      </c>
      <c r="J37" s="340">
        <v>0</v>
      </c>
      <c r="K37" s="340">
        <v>0</v>
      </c>
      <c r="L37" s="340">
        <v>0</v>
      </c>
      <c r="M37" s="340">
        <v>0</v>
      </c>
      <c r="N37" s="340">
        <v>0</v>
      </c>
      <c r="O37" s="340">
        <v>0</v>
      </c>
      <c r="P37" s="340">
        <v>0</v>
      </c>
      <c r="Q37" s="340">
        <v>0</v>
      </c>
    </row>
    <row r="38" spans="1:17" s="301" customFormat="1" ht="15.75">
      <c r="A38" s="337"/>
      <c r="B38" s="338">
        <v>71035</v>
      </c>
      <c r="C38" s="339" t="s">
        <v>69</v>
      </c>
      <c r="D38" s="340" t="s">
        <v>886</v>
      </c>
      <c r="E38" s="340" t="s">
        <v>283</v>
      </c>
      <c r="F38" s="340" t="s">
        <v>461</v>
      </c>
      <c r="G38" s="340" t="s">
        <v>462</v>
      </c>
      <c r="H38" s="340" t="s">
        <v>463</v>
      </c>
      <c r="I38" s="340">
        <v>0</v>
      </c>
      <c r="J38" s="340" t="s">
        <v>206</v>
      </c>
      <c r="K38" s="340">
        <v>0</v>
      </c>
      <c r="L38" s="340">
        <v>0</v>
      </c>
      <c r="M38" s="340">
        <v>0</v>
      </c>
      <c r="N38" s="340" t="s">
        <v>183</v>
      </c>
      <c r="O38" s="340" t="s">
        <v>183</v>
      </c>
      <c r="P38" s="340">
        <v>0</v>
      </c>
      <c r="Q38" s="340">
        <v>0</v>
      </c>
    </row>
    <row r="39" spans="1:17" s="301" customFormat="1" ht="15.75">
      <c r="A39" s="333">
        <v>750</v>
      </c>
      <c r="B39" s="334"/>
      <c r="C39" s="335" t="s">
        <v>12</v>
      </c>
      <c r="D39" s="336" t="s">
        <v>259</v>
      </c>
      <c r="E39" s="336" t="s">
        <v>284</v>
      </c>
      <c r="F39" s="336" t="s">
        <v>464</v>
      </c>
      <c r="G39" s="336" t="s">
        <v>465</v>
      </c>
      <c r="H39" s="336" t="s">
        <v>466</v>
      </c>
      <c r="I39" s="336">
        <v>0</v>
      </c>
      <c r="J39" s="336" t="s">
        <v>467</v>
      </c>
      <c r="K39" s="336" t="s">
        <v>468</v>
      </c>
      <c r="L39" s="336">
        <v>0</v>
      </c>
      <c r="M39" s="336">
        <v>0</v>
      </c>
      <c r="N39" s="336" t="s">
        <v>360</v>
      </c>
      <c r="O39" s="336" t="s">
        <v>360</v>
      </c>
      <c r="P39" s="336">
        <v>0</v>
      </c>
      <c r="Q39" s="336">
        <v>0</v>
      </c>
    </row>
    <row r="40" spans="1:17" s="301" customFormat="1" ht="15.75">
      <c r="A40" s="337"/>
      <c r="B40" s="338">
        <v>75011</v>
      </c>
      <c r="C40" s="339" t="s">
        <v>71</v>
      </c>
      <c r="D40" s="340" t="s">
        <v>72</v>
      </c>
      <c r="E40" s="340" t="s">
        <v>72</v>
      </c>
      <c r="F40" s="340" t="s">
        <v>469</v>
      </c>
      <c r="G40" s="340" t="s">
        <v>470</v>
      </c>
      <c r="H40" s="340" t="s">
        <v>471</v>
      </c>
      <c r="I40" s="340">
        <v>0</v>
      </c>
      <c r="J40" s="340" t="s">
        <v>472</v>
      </c>
      <c r="K40" s="340">
        <v>0</v>
      </c>
      <c r="L40" s="340">
        <v>0</v>
      </c>
      <c r="M40" s="340">
        <v>0</v>
      </c>
      <c r="N40" s="340">
        <v>0</v>
      </c>
      <c r="O40" s="340">
        <v>0</v>
      </c>
      <c r="P40" s="340">
        <v>0</v>
      </c>
      <c r="Q40" s="340">
        <v>0</v>
      </c>
    </row>
    <row r="41" spans="1:17" s="301" customFormat="1" ht="15.75">
      <c r="A41" s="337"/>
      <c r="B41" s="338">
        <v>75014</v>
      </c>
      <c r="C41" s="339" t="s">
        <v>285</v>
      </c>
      <c r="D41" s="340" t="s">
        <v>201</v>
      </c>
      <c r="E41" s="340" t="s">
        <v>201</v>
      </c>
      <c r="F41" s="340" t="s">
        <v>201</v>
      </c>
      <c r="G41" s="340">
        <v>0</v>
      </c>
      <c r="H41" s="340" t="s">
        <v>201</v>
      </c>
      <c r="I41" s="340">
        <v>0</v>
      </c>
      <c r="J41" s="340">
        <v>0</v>
      </c>
      <c r="K41" s="340">
        <v>0</v>
      </c>
      <c r="L41" s="340">
        <v>0</v>
      </c>
      <c r="M41" s="340">
        <v>0</v>
      </c>
      <c r="N41" s="340">
        <v>0</v>
      </c>
      <c r="O41" s="340">
        <v>0</v>
      </c>
      <c r="P41" s="340">
        <v>0</v>
      </c>
      <c r="Q41" s="340">
        <v>0</v>
      </c>
    </row>
    <row r="42" spans="1:17" s="301" customFormat="1" ht="15.75">
      <c r="A42" s="337"/>
      <c r="B42" s="338">
        <v>75022</v>
      </c>
      <c r="C42" s="339" t="s">
        <v>286</v>
      </c>
      <c r="D42" s="340" t="s">
        <v>287</v>
      </c>
      <c r="E42" s="340" t="s">
        <v>287</v>
      </c>
      <c r="F42" s="340" t="s">
        <v>473</v>
      </c>
      <c r="G42" s="340">
        <v>500</v>
      </c>
      <c r="H42" s="340" t="s">
        <v>474</v>
      </c>
      <c r="I42" s="340">
        <v>0</v>
      </c>
      <c r="J42" s="340" t="s">
        <v>475</v>
      </c>
      <c r="K42" s="340">
        <v>0</v>
      </c>
      <c r="L42" s="340">
        <v>0</v>
      </c>
      <c r="M42" s="340">
        <v>0</v>
      </c>
      <c r="N42" s="340">
        <v>0</v>
      </c>
      <c r="O42" s="340">
        <v>0</v>
      </c>
      <c r="P42" s="340">
        <v>0</v>
      </c>
      <c r="Q42" s="340">
        <v>0</v>
      </c>
    </row>
    <row r="43" spans="1:17" s="301" customFormat="1" ht="15.75">
      <c r="A43" s="337"/>
      <c r="B43" s="338">
        <v>75023</v>
      </c>
      <c r="C43" s="339" t="s">
        <v>73</v>
      </c>
      <c r="D43" s="340" t="s">
        <v>476</v>
      </c>
      <c r="E43" s="340" t="s">
        <v>288</v>
      </c>
      <c r="F43" s="340" t="s">
        <v>477</v>
      </c>
      <c r="G43" s="340" t="s">
        <v>478</v>
      </c>
      <c r="H43" s="340" t="s">
        <v>479</v>
      </c>
      <c r="I43" s="340">
        <v>0</v>
      </c>
      <c r="J43" s="340" t="s">
        <v>480</v>
      </c>
      <c r="K43" s="340">
        <v>0</v>
      </c>
      <c r="L43" s="340">
        <v>0</v>
      </c>
      <c r="M43" s="340">
        <v>0</v>
      </c>
      <c r="N43" s="340" t="s">
        <v>360</v>
      </c>
      <c r="O43" s="340" t="s">
        <v>360</v>
      </c>
      <c r="P43" s="340">
        <v>0</v>
      </c>
      <c r="Q43" s="340">
        <v>0</v>
      </c>
    </row>
    <row r="44" spans="1:17" s="301" customFormat="1" ht="15.75">
      <c r="A44" s="337"/>
      <c r="B44" s="338">
        <v>75075</v>
      </c>
      <c r="C44" s="339" t="s">
        <v>80</v>
      </c>
      <c r="D44" s="340" t="s">
        <v>289</v>
      </c>
      <c r="E44" s="340" t="s">
        <v>289</v>
      </c>
      <c r="F44" s="340" t="s">
        <v>481</v>
      </c>
      <c r="G44" s="340" t="s">
        <v>344</v>
      </c>
      <c r="H44" s="340" t="s">
        <v>482</v>
      </c>
      <c r="I44" s="340">
        <v>0</v>
      </c>
      <c r="J44" s="340">
        <v>0</v>
      </c>
      <c r="K44" s="340" t="s">
        <v>468</v>
      </c>
      <c r="L44" s="340">
        <v>0</v>
      </c>
      <c r="M44" s="340">
        <v>0</v>
      </c>
      <c r="N44" s="340">
        <v>0</v>
      </c>
      <c r="O44" s="340">
        <v>0</v>
      </c>
      <c r="P44" s="340">
        <v>0</v>
      </c>
      <c r="Q44" s="340">
        <v>0</v>
      </c>
    </row>
    <row r="45" spans="1:17" s="301" customFormat="1" ht="15.75">
      <c r="A45" s="337"/>
      <c r="B45" s="338">
        <v>75095</v>
      </c>
      <c r="C45" s="339" t="s">
        <v>40</v>
      </c>
      <c r="D45" s="340" t="s">
        <v>290</v>
      </c>
      <c r="E45" s="340" t="s">
        <v>290</v>
      </c>
      <c r="F45" s="340" t="s">
        <v>290</v>
      </c>
      <c r="G45" s="340" t="s">
        <v>118</v>
      </c>
      <c r="H45" s="340" t="s">
        <v>355</v>
      </c>
      <c r="I45" s="340">
        <v>0</v>
      </c>
      <c r="J45" s="340">
        <v>0</v>
      </c>
      <c r="K45" s="340">
        <v>0</v>
      </c>
      <c r="L45" s="340">
        <v>0</v>
      </c>
      <c r="M45" s="340">
        <v>0</v>
      </c>
      <c r="N45" s="340">
        <v>0</v>
      </c>
      <c r="O45" s="340">
        <v>0</v>
      </c>
      <c r="P45" s="340">
        <v>0</v>
      </c>
      <c r="Q45" s="340">
        <v>0</v>
      </c>
    </row>
    <row r="46" spans="1:17" s="301" customFormat="1" ht="24">
      <c r="A46" s="333">
        <v>751</v>
      </c>
      <c r="B46" s="334"/>
      <c r="C46" s="335" t="s">
        <v>14</v>
      </c>
      <c r="D46" s="336" t="s">
        <v>15</v>
      </c>
      <c r="E46" s="336" t="s">
        <v>15</v>
      </c>
      <c r="F46" s="336" t="s">
        <v>15</v>
      </c>
      <c r="G46" s="336" t="s">
        <v>483</v>
      </c>
      <c r="H46" s="336" t="s">
        <v>206</v>
      </c>
      <c r="I46" s="336">
        <v>0</v>
      </c>
      <c r="J46" s="336">
        <v>0</v>
      </c>
      <c r="K46" s="336">
        <v>0</v>
      </c>
      <c r="L46" s="336">
        <v>0</v>
      </c>
      <c r="M46" s="336">
        <v>0</v>
      </c>
      <c r="N46" s="336">
        <v>0</v>
      </c>
      <c r="O46" s="336">
        <v>0</v>
      </c>
      <c r="P46" s="336">
        <v>0</v>
      </c>
      <c r="Q46" s="336">
        <v>0</v>
      </c>
    </row>
    <row r="47" spans="1:17" s="301" customFormat="1" ht="24">
      <c r="A47" s="337"/>
      <c r="B47" s="338">
        <v>75101</v>
      </c>
      <c r="C47" s="339" t="s">
        <v>84</v>
      </c>
      <c r="D47" s="340" t="s">
        <v>15</v>
      </c>
      <c r="E47" s="340" t="s">
        <v>15</v>
      </c>
      <c r="F47" s="340" t="s">
        <v>15</v>
      </c>
      <c r="G47" s="340" t="s">
        <v>483</v>
      </c>
      <c r="H47" s="340" t="s">
        <v>206</v>
      </c>
      <c r="I47" s="340">
        <v>0</v>
      </c>
      <c r="J47" s="340">
        <v>0</v>
      </c>
      <c r="K47" s="340">
        <v>0</v>
      </c>
      <c r="L47" s="340">
        <v>0</v>
      </c>
      <c r="M47" s="340">
        <v>0</v>
      </c>
      <c r="N47" s="340">
        <v>0</v>
      </c>
      <c r="O47" s="340">
        <v>0</v>
      </c>
      <c r="P47" s="340">
        <v>0</v>
      </c>
      <c r="Q47" s="340">
        <v>0</v>
      </c>
    </row>
    <row r="48" spans="1:17" s="301" customFormat="1" ht="15.75">
      <c r="A48" s="333">
        <v>754</v>
      </c>
      <c r="B48" s="334"/>
      <c r="C48" s="335" t="s">
        <v>16</v>
      </c>
      <c r="D48" s="336" t="s">
        <v>260</v>
      </c>
      <c r="E48" s="336" t="s">
        <v>260</v>
      </c>
      <c r="F48" s="336" t="s">
        <v>484</v>
      </c>
      <c r="G48" s="336" t="s">
        <v>485</v>
      </c>
      <c r="H48" s="336" t="s">
        <v>486</v>
      </c>
      <c r="I48" s="336" t="s">
        <v>487</v>
      </c>
      <c r="J48" s="336" t="s">
        <v>488</v>
      </c>
      <c r="K48" s="336">
        <v>0</v>
      </c>
      <c r="L48" s="336">
        <v>0</v>
      </c>
      <c r="M48" s="336">
        <v>0</v>
      </c>
      <c r="N48" s="336">
        <v>0</v>
      </c>
      <c r="O48" s="336">
        <v>0</v>
      </c>
      <c r="P48" s="336">
        <v>0</v>
      </c>
      <c r="Q48" s="336">
        <v>0</v>
      </c>
    </row>
    <row r="49" spans="1:17" s="301" customFormat="1" ht="15.75">
      <c r="A49" s="337"/>
      <c r="B49" s="338">
        <v>75412</v>
      </c>
      <c r="C49" s="339" t="s">
        <v>291</v>
      </c>
      <c r="D49" s="340" t="s">
        <v>292</v>
      </c>
      <c r="E49" s="340" t="s">
        <v>292</v>
      </c>
      <c r="F49" s="340" t="s">
        <v>489</v>
      </c>
      <c r="G49" s="340" t="s">
        <v>490</v>
      </c>
      <c r="H49" s="340" t="s">
        <v>491</v>
      </c>
      <c r="I49" s="340">
        <v>0</v>
      </c>
      <c r="J49" s="340" t="s">
        <v>492</v>
      </c>
      <c r="K49" s="340">
        <v>0</v>
      </c>
      <c r="L49" s="340">
        <v>0</v>
      </c>
      <c r="M49" s="340">
        <v>0</v>
      </c>
      <c r="N49" s="340">
        <v>0</v>
      </c>
      <c r="O49" s="340">
        <v>0</v>
      </c>
      <c r="P49" s="340">
        <v>0</v>
      </c>
      <c r="Q49" s="340">
        <v>0</v>
      </c>
    </row>
    <row r="50" spans="1:17" s="301" customFormat="1" ht="15.75">
      <c r="A50" s="337"/>
      <c r="B50" s="338">
        <v>75414</v>
      </c>
      <c r="C50" s="339" t="s">
        <v>85</v>
      </c>
      <c r="D50" s="340" t="s">
        <v>293</v>
      </c>
      <c r="E50" s="340" t="s">
        <v>293</v>
      </c>
      <c r="F50" s="340" t="s">
        <v>293</v>
      </c>
      <c r="G50" s="340">
        <v>0</v>
      </c>
      <c r="H50" s="340" t="s">
        <v>293</v>
      </c>
      <c r="I50" s="340">
        <v>0</v>
      </c>
      <c r="J50" s="340">
        <v>0</v>
      </c>
      <c r="K50" s="340">
        <v>0</v>
      </c>
      <c r="L50" s="340">
        <v>0</v>
      </c>
      <c r="M50" s="340">
        <v>0</v>
      </c>
      <c r="N50" s="340">
        <v>0</v>
      </c>
      <c r="O50" s="340">
        <v>0</v>
      </c>
      <c r="P50" s="340">
        <v>0</v>
      </c>
      <c r="Q50" s="340">
        <v>0</v>
      </c>
    </row>
    <row r="51" spans="1:17" s="301" customFormat="1" ht="15.75">
      <c r="A51" s="337"/>
      <c r="B51" s="338">
        <v>75416</v>
      </c>
      <c r="C51" s="339" t="s">
        <v>87</v>
      </c>
      <c r="D51" s="340" t="s">
        <v>294</v>
      </c>
      <c r="E51" s="340" t="s">
        <v>294</v>
      </c>
      <c r="F51" s="340" t="s">
        <v>493</v>
      </c>
      <c r="G51" s="340" t="s">
        <v>494</v>
      </c>
      <c r="H51" s="340" t="s">
        <v>495</v>
      </c>
      <c r="I51" s="340">
        <v>0</v>
      </c>
      <c r="J51" s="340" t="s">
        <v>496</v>
      </c>
      <c r="K51" s="340">
        <v>0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0">
        <v>0</v>
      </c>
    </row>
    <row r="52" spans="1:17" s="301" customFormat="1" ht="15.75">
      <c r="A52" s="337"/>
      <c r="B52" s="338">
        <v>75421</v>
      </c>
      <c r="C52" s="339" t="s">
        <v>295</v>
      </c>
      <c r="D52" s="340" t="s">
        <v>50</v>
      </c>
      <c r="E52" s="340" t="s">
        <v>50</v>
      </c>
      <c r="F52" s="340" t="s">
        <v>50</v>
      </c>
      <c r="G52" s="340">
        <v>0</v>
      </c>
      <c r="H52" s="340" t="s">
        <v>50</v>
      </c>
      <c r="I52" s="340">
        <v>0</v>
      </c>
      <c r="J52" s="340">
        <v>0</v>
      </c>
      <c r="K52" s="340">
        <v>0</v>
      </c>
      <c r="L52" s="340">
        <v>0</v>
      </c>
      <c r="M52" s="340">
        <v>0</v>
      </c>
      <c r="N52" s="340">
        <v>0</v>
      </c>
      <c r="O52" s="340">
        <v>0</v>
      </c>
      <c r="P52" s="340">
        <v>0</v>
      </c>
      <c r="Q52" s="340">
        <v>0</v>
      </c>
    </row>
    <row r="53" spans="1:17" s="301" customFormat="1" ht="15.75">
      <c r="A53" s="337"/>
      <c r="B53" s="338">
        <v>75495</v>
      </c>
      <c r="C53" s="339" t="s">
        <v>40</v>
      </c>
      <c r="D53" s="340" t="s">
        <v>297</v>
      </c>
      <c r="E53" s="340" t="s">
        <v>297</v>
      </c>
      <c r="F53" s="340" t="s">
        <v>201</v>
      </c>
      <c r="G53" s="340">
        <v>0</v>
      </c>
      <c r="H53" s="340" t="s">
        <v>201</v>
      </c>
      <c r="I53" s="340" t="s">
        <v>487</v>
      </c>
      <c r="J53" s="340">
        <v>0</v>
      </c>
      <c r="K53" s="340">
        <v>0</v>
      </c>
      <c r="L53" s="340">
        <v>0</v>
      </c>
      <c r="M53" s="340">
        <v>0</v>
      </c>
      <c r="N53" s="340">
        <v>0</v>
      </c>
      <c r="O53" s="340">
        <v>0</v>
      </c>
      <c r="P53" s="340">
        <v>0</v>
      </c>
      <c r="Q53" s="340">
        <v>0</v>
      </c>
    </row>
    <row r="54" spans="1:17" s="301" customFormat="1" ht="15.75">
      <c r="A54" s="333">
        <v>757</v>
      </c>
      <c r="B54" s="334"/>
      <c r="C54" s="335" t="s">
        <v>261</v>
      </c>
      <c r="D54" s="336" t="s">
        <v>262</v>
      </c>
      <c r="E54" s="336" t="s">
        <v>262</v>
      </c>
      <c r="F54" s="336">
        <v>0</v>
      </c>
      <c r="G54" s="336">
        <v>0</v>
      </c>
      <c r="H54" s="336">
        <v>0</v>
      </c>
      <c r="I54" s="336">
        <v>0</v>
      </c>
      <c r="J54" s="336">
        <v>0</v>
      </c>
      <c r="K54" s="336">
        <v>0</v>
      </c>
      <c r="L54" s="336" t="s">
        <v>301</v>
      </c>
      <c r="M54" s="336" t="s">
        <v>299</v>
      </c>
      <c r="N54" s="336">
        <v>0</v>
      </c>
      <c r="O54" s="336">
        <v>0</v>
      </c>
      <c r="P54" s="336">
        <v>0</v>
      </c>
      <c r="Q54" s="336">
        <v>0</v>
      </c>
    </row>
    <row r="55" spans="1:17" s="301" customFormat="1" ht="24">
      <c r="A55" s="337"/>
      <c r="B55" s="338">
        <v>75702</v>
      </c>
      <c r="C55" s="339" t="s">
        <v>298</v>
      </c>
      <c r="D55" s="340" t="s">
        <v>299</v>
      </c>
      <c r="E55" s="340" t="s">
        <v>299</v>
      </c>
      <c r="F55" s="340">
        <v>0</v>
      </c>
      <c r="G55" s="340">
        <v>0</v>
      </c>
      <c r="H55" s="340">
        <v>0</v>
      </c>
      <c r="I55" s="340">
        <v>0</v>
      </c>
      <c r="J55" s="340">
        <v>0</v>
      </c>
      <c r="K55" s="340">
        <v>0</v>
      </c>
      <c r="L55" s="340">
        <v>0</v>
      </c>
      <c r="M55" s="340" t="s">
        <v>299</v>
      </c>
      <c r="N55" s="340">
        <v>0</v>
      </c>
      <c r="O55" s="340">
        <v>0</v>
      </c>
      <c r="P55" s="340">
        <v>0</v>
      </c>
      <c r="Q55" s="340">
        <v>0</v>
      </c>
    </row>
    <row r="56" spans="1:17" s="301" customFormat="1" ht="24">
      <c r="A56" s="337"/>
      <c r="B56" s="338">
        <v>75704</v>
      </c>
      <c r="C56" s="339" t="s">
        <v>300</v>
      </c>
      <c r="D56" s="340" t="s">
        <v>301</v>
      </c>
      <c r="E56" s="340" t="s">
        <v>301</v>
      </c>
      <c r="F56" s="340">
        <v>0</v>
      </c>
      <c r="G56" s="340">
        <v>0</v>
      </c>
      <c r="H56" s="340">
        <v>0</v>
      </c>
      <c r="I56" s="340">
        <v>0</v>
      </c>
      <c r="J56" s="340">
        <v>0</v>
      </c>
      <c r="K56" s="340">
        <v>0</v>
      </c>
      <c r="L56" s="340" t="s">
        <v>301</v>
      </c>
      <c r="M56" s="340">
        <v>0</v>
      </c>
      <c r="N56" s="340">
        <v>0</v>
      </c>
      <c r="O56" s="340">
        <v>0</v>
      </c>
      <c r="P56" s="340">
        <v>0</v>
      </c>
      <c r="Q56" s="340">
        <v>0</v>
      </c>
    </row>
    <row r="57" spans="1:17" s="301" customFormat="1" ht="15.75">
      <c r="A57" s="333">
        <v>758</v>
      </c>
      <c r="B57" s="334"/>
      <c r="C57" s="335" t="s">
        <v>19</v>
      </c>
      <c r="D57" s="336" t="s">
        <v>858</v>
      </c>
      <c r="E57" s="336" t="s">
        <v>858</v>
      </c>
      <c r="F57" s="336" t="s">
        <v>858</v>
      </c>
      <c r="G57" s="336">
        <v>0</v>
      </c>
      <c r="H57" s="336" t="s">
        <v>858</v>
      </c>
      <c r="I57" s="336">
        <v>0</v>
      </c>
      <c r="J57" s="336">
        <v>0</v>
      </c>
      <c r="K57" s="336">
        <v>0</v>
      </c>
      <c r="L57" s="336">
        <v>0</v>
      </c>
      <c r="M57" s="336">
        <v>0</v>
      </c>
      <c r="N57" s="336">
        <v>0</v>
      </c>
      <c r="O57" s="336">
        <v>0</v>
      </c>
      <c r="P57" s="336">
        <v>0</v>
      </c>
      <c r="Q57" s="336">
        <v>0</v>
      </c>
    </row>
    <row r="58" spans="1:17" s="301" customFormat="1" ht="15.75">
      <c r="A58" s="337"/>
      <c r="B58" s="338">
        <v>75818</v>
      </c>
      <c r="C58" s="339" t="s">
        <v>302</v>
      </c>
      <c r="D58" s="340" t="s">
        <v>858</v>
      </c>
      <c r="E58" s="340" t="s">
        <v>858</v>
      </c>
      <c r="F58" s="340" t="s">
        <v>858</v>
      </c>
      <c r="G58" s="340">
        <v>0</v>
      </c>
      <c r="H58" s="340" t="s">
        <v>858</v>
      </c>
      <c r="I58" s="340">
        <v>0</v>
      </c>
      <c r="J58" s="340">
        <v>0</v>
      </c>
      <c r="K58" s="340">
        <v>0</v>
      </c>
      <c r="L58" s="340">
        <v>0</v>
      </c>
      <c r="M58" s="340">
        <v>0</v>
      </c>
      <c r="N58" s="340">
        <v>0</v>
      </c>
      <c r="O58" s="340">
        <v>0</v>
      </c>
      <c r="P58" s="340">
        <v>0</v>
      </c>
      <c r="Q58" s="340">
        <v>0</v>
      </c>
    </row>
    <row r="59" spans="1:17" s="301" customFormat="1" ht="15.75">
      <c r="A59" s="333">
        <v>801</v>
      </c>
      <c r="B59" s="334"/>
      <c r="C59" s="335" t="s">
        <v>21</v>
      </c>
      <c r="D59" s="336" t="s">
        <v>859</v>
      </c>
      <c r="E59" s="336" t="s">
        <v>864</v>
      </c>
      <c r="F59" s="336" t="s">
        <v>497</v>
      </c>
      <c r="G59" s="336" t="s">
        <v>498</v>
      </c>
      <c r="H59" s="336" t="s">
        <v>499</v>
      </c>
      <c r="I59" s="336" t="s">
        <v>500</v>
      </c>
      <c r="J59" s="336" t="s">
        <v>501</v>
      </c>
      <c r="K59" s="336" t="s">
        <v>887</v>
      </c>
      <c r="L59" s="336">
        <v>0</v>
      </c>
      <c r="M59" s="336">
        <v>0</v>
      </c>
      <c r="N59" s="336" t="s">
        <v>362</v>
      </c>
      <c r="O59" s="336" t="s">
        <v>362</v>
      </c>
      <c r="P59" s="336">
        <v>0</v>
      </c>
      <c r="Q59" s="336">
        <v>0</v>
      </c>
    </row>
    <row r="60" spans="1:17" s="301" customFormat="1" ht="15.75">
      <c r="A60" s="337"/>
      <c r="B60" s="338">
        <v>80101</v>
      </c>
      <c r="C60" s="339" t="s">
        <v>148</v>
      </c>
      <c r="D60" s="340" t="s">
        <v>303</v>
      </c>
      <c r="E60" s="340" t="s">
        <v>303</v>
      </c>
      <c r="F60" s="340" t="s">
        <v>502</v>
      </c>
      <c r="G60" s="340" t="s">
        <v>503</v>
      </c>
      <c r="H60" s="340" t="s">
        <v>504</v>
      </c>
      <c r="I60" s="340" t="s">
        <v>505</v>
      </c>
      <c r="J60" s="340" t="s">
        <v>506</v>
      </c>
      <c r="K60" s="340">
        <v>0</v>
      </c>
      <c r="L60" s="340">
        <v>0</v>
      </c>
      <c r="M60" s="340">
        <v>0</v>
      </c>
      <c r="N60" s="340">
        <v>0</v>
      </c>
      <c r="O60" s="340">
        <v>0</v>
      </c>
      <c r="P60" s="340">
        <v>0</v>
      </c>
      <c r="Q60" s="340">
        <v>0</v>
      </c>
    </row>
    <row r="61" spans="1:17" s="301" customFormat="1" ht="15.75">
      <c r="A61" s="337"/>
      <c r="B61" s="338">
        <v>80103</v>
      </c>
      <c r="C61" s="339" t="s">
        <v>304</v>
      </c>
      <c r="D61" s="340" t="s">
        <v>305</v>
      </c>
      <c r="E61" s="340" t="s">
        <v>305</v>
      </c>
      <c r="F61" s="340" t="s">
        <v>507</v>
      </c>
      <c r="G61" s="340" t="s">
        <v>508</v>
      </c>
      <c r="H61" s="340" t="s">
        <v>509</v>
      </c>
      <c r="I61" s="340">
        <v>0</v>
      </c>
      <c r="J61" s="340" t="s">
        <v>510</v>
      </c>
      <c r="K61" s="340">
        <v>0</v>
      </c>
      <c r="L61" s="340">
        <v>0</v>
      </c>
      <c r="M61" s="340">
        <v>0</v>
      </c>
      <c r="N61" s="340">
        <v>0</v>
      </c>
      <c r="O61" s="340">
        <v>0</v>
      </c>
      <c r="P61" s="340">
        <v>0</v>
      </c>
      <c r="Q61" s="340">
        <v>0</v>
      </c>
    </row>
    <row r="62" spans="1:17" s="301" customFormat="1" ht="15.75">
      <c r="A62" s="337"/>
      <c r="B62" s="338">
        <v>80104</v>
      </c>
      <c r="C62" s="339" t="s">
        <v>151</v>
      </c>
      <c r="D62" s="340" t="s">
        <v>511</v>
      </c>
      <c r="E62" s="340" t="s">
        <v>306</v>
      </c>
      <c r="F62" s="340" t="s">
        <v>512</v>
      </c>
      <c r="G62" s="340" t="s">
        <v>513</v>
      </c>
      <c r="H62" s="340" t="s">
        <v>514</v>
      </c>
      <c r="I62" s="340" t="s">
        <v>515</v>
      </c>
      <c r="J62" s="340" t="s">
        <v>516</v>
      </c>
      <c r="K62" s="340">
        <v>0</v>
      </c>
      <c r="L62" s="340">
        <v>0</v>
      </c>
      <c r="M62" s="340">
        <v>0</v>
      </c>
      <c r="N62" s="340" t="s">
        <v>121</v>
      </c>
      <c r="O62" s="340" t="s">
        <v>121</v>
      </c>
      <c r="P62" s="340">
        <v>0</v>
      </c>
      <c r="Q62" s="340">
        <v>0</v>
      </c>
    </row>
    <row r="63" spans="1:17" s="301" customFormat="1" ht="15.75">
      <c r="A63" s="337"/>
      <c r="B63" s="338">
        <v>80110</v>
      </c>
      <c r="C63" s="339" t="s">
        <v>163</v>
      </c>
      <c r="D63" s="340" t="s">
        <v>517</v>
      </c>
      <c r="E63" s="340" t="s">
        <v>307</v>
      </c>
      <c r="F63" s="340" t="s">
        <v>518</v>
      </c>
      <c r="G63" s="340" t="s">
        <v>519</v>
      </c>
      <c r="H63" s="340" t="s">
        <v>520</v>
      </c>
      <c r="I63" s="340" t="s">
        <v>521</v>
      </c>
      <c r="J63" s="340" t="s">
        <v>522</v>
      </c>
      <c r="K63" s="340">
        <v>0</v>
      </c>
      <c r="L63" s="340">
        <v>0</v>
      </c>
      <c r="M63" s="340">
        <v>0</v>
      </c>
      <c r="N63" s="340" t="s">
        <v>363</v>
      </c>
      <c r="O63" s="340" t="s">
        <v>363</v>
      </c>
      <c r="P63" s="340">
        <v>0</v>
      </c>
      <c r="Q63" s="340">
        <v>0</v>
      </c>
    </row>
    <row r="64" spans="1:17" s="301" customFormat="1" ht="15.75">
      <c r="A64" s="337"/>
      <c r="B64" s="338">
        <v>80113</v>
      </c>
      <c r="C64" s="339" t="s">
        <v>308</v>
      </c>
      <c r="D64" s="340" t="s">
        <v>309</v>
      </c>
      <c r="E64" s="340" t="s">
        <v>309</v>
      </c>
      <c r="F64" s="340" t="s">
        <v>360</v>
      </c>
      <c r="G64" s="340">
        <v>0</v>
      </c>
      <c r="H64" s="340" t="s">
        <v>360</v>
      </c>
      <c r="I64" s="340" t="s">
        <v>523</v>
      </c>
      <c r="J64" s="340">
        <v>0</v>
      </c>
      <c r="K64" s="340">
        <v>0</v>
      </c>
      <c r="L64" s="340">
        <v>0</v>
      </c>
      <c r="M64" s="340">
        <v>0</v>
      </c>
      <c r="N64" s="340">
        <v>0</v>
      </c>
      <c r="O64" s="340">
        <v>0</v>
      </c>
      <c r="P64" s="340">
        <v>0</v>
      </c>
      <c r="Q64" s="340">
        <v>0</v>
      </c>
    </row>
    <row r="65" spans="1:17" s="301" customFormat="1" ht="15.75">
      <c r="A65" s="337"/>
      <c r="B65" s="338">
        <v>80146</v>
      </c>
      <c r="C65" s="339" t="s">
        <v>524</v>
      </c>
      <c r="D65" s="340" t="s">
        <v>310</v>
      </c>
      <c r="E65" s="340" t="s">
        <v>310</v>
      </c>
      <c r="F65" s="340" t="s">
        <v>310</v>
      </c>
      <c r="G65" s="340">
        <v>0</v>
      </c>
      <c r="H65" s="340" t="s">
        <v>310</v>
      </c>
      <c r="I65" s="340">
        <v>0</v>
      </c>
      <c r="J65" s="340">
        <v>0</v>
      </c>
      <c r="K65" s="340">
        <v>0</v>
      </c>
      <c r="L65" s="340">
        <v>0</v>
      </c>
      <c r="M65" s="340">
        <v>0</v>
      </c>
      <c r="N65" s="340">
        <v>0</v>
      </c>
      <c r="O65" s="340">
        <v>0</v>
      </c>
      <c r="P65" s="340">
        <v>0</v>
      </c>
      <c r="Q65" s="340">
        <v>0</v>
      </c>
    </row>
    <row r="66" spans="1:17" s="301" customFormat="1" ht="15.75">
      <c r="A66" s="337"/>
      <c r="B66" s="338">
        <v>80148</v>
      </c>
      <c r="C66" s="339" t="s">
        <v>167</v>
      </c>
      <c r="D66" s="340" t="s">
        <v>311</v>
      </c>
      <c r="E66" s="340" t="s">
        <v>311</v>
      </c>
      <c r="F66" s="340" t="s">
        <v>525</v>
      </c>
      <c r="G66" s="340" t="s">
        <v>526</v>
      </c>
      <c r="H66" s="340" t="s">
        <v>527</v>
      </c>
      <c r="I66" s="340">
        <v>0</v>
      </c>
      <c r="J66" s="340" t="s">
        <v>528</v>
      </c>
      <c r="K66" s="340">
        <v>0</v>
      </c>
      <c r="L66" s="340">
        <v>0</v>
      </c>
      <c r="M66" s="340">
        <v>0</v>
      </c>
      <c r="N66" s="340">
        <v>0</v>
      </c>
      <c r="O66" s="340">
        <v>0</v>
      </c>
      <c r="P66" s="340">
        <v>0</v>
      </c>
      <c r="Q66" s="340">
        <v>0</v>
      </c>
    </row>
    <row r="67" spans="1:17" s="301" customFormat="1" ht="15.75">
      <c r="A67" s="337"/>
      <c r="B67" s="338">
        <v>80195</v>
      </c>
      <c r="C67" s="339" t="s">
        <v>40</v>
      </c>
      <c r="D67" s="340" t="s">
        <v>865</v>
      </c>
      <c r="E67" s="340" t="s">
        <v>865</v>
      </c>
      <c r="F67" s="340" t="s">
        <v>529</v>
      </c>
      <c r="G67" s="340" t="s">
        <v>530</v>
      </c>
      <c r="H67" s="340" t="s">
        <v>531</v>
      </c>
      <c r="I67" s="340" t="s">
        <v>532</v>
      </c>
      <c r="J67" s="340" t="s">
        <v>533</v>
      </c>
      <c r="K67" s="340" t="s">
        <v>887</v>
      </c>
      <c r="L67" s="340">
        <v>0</v>
      </c>
      <c r="M67" s="340">
        <v>0</v>
      </c>
      <c r="N67" s="340">
        <v>0</v>
      </c>
      <c r="O67" s="340">
        <v>0</v>
      </c>
      <c r="P67" s="340">
        <v>0</v>
      </c>
      <c r="Q67" s="340">
        <v>0</v>
      </c>
    </row>
    <row r="68" spans="1:17" s="301" customFormat="1" ht="15.75">
      <c r="A68" s="333">
        <v>851</v>
      </c>
      <c r="B68" s="334"/>
      <c r="C68" s="335" t="s">
        <v>22</v>
      </c>
      <c r="D68" s="336" t="s">
        <v>263</v>
      </c>
      <c r="E68" s="336" t="s">
        <v>263</v>
      </c>
      <c r="F68" s="336" t="s">
        <v>534</v>
      </c>
      <c r="G68" s="336" t="s">
        <v>535</v>
      </c>
      <c r="H68" s="336" t="s">
        <v>536</v>
      </c>
      <c r="I68" s="336" t="s">
        <v>537</v>
      </c>
      <c r="J68" s="336" t="s">
        <v>538</v>
      </c>
      <c r="K68" s="336">
        <v>0</v>
      </c>
      <c r="L68" s="336">
        <v>0</v>
      </c>
      <c r="M68" s="336">
        <v>0</v>
      </c>
      <c r="N68" s="336">
        <v>0</v>
      </c>
      <c r="O68" s="336">
        <v>0</v>
      </c>
      <c r="P68" s="336">
        <v>0</v>
      </c>
      <c r="Q68" s="336">
        <v>0</v>
      </c>
    </row>
    <row r="69" spans="1:17" s="301" customFormat="1" ht="15.75">
      <c r="A69" s="337"/>
      <c r="B69" s="338">
        <v>85153</v>
      </c>
      <c r="C69" s="339" t="s">
        <v>170</v>
      </c>
      <c r="D69" s="340" t="s">
        <v>312</v>
      </c>
      <c r="E69" s="340" t="s">
        <v>312</v>
      </c>
      <c r="F69" s="340" t="s">
        <v>206</v>
      </c>
      <c r="G69" s="340">
        <v>0</v>
      </c>
      <c r="H69" s="340" t="s">
        <v>206</v>
      </c>
      <c r="I69" s="340" t="s">
        <v>268</v>
      </c>
      <c r="J69" s="340">
        <v>0</v>
      </c>
      <c r="K69" s="340">
        <v>0</v>
      </c>
      <c r="L69" s="340">
        <v>0</v>
      </c>
      <c r="M69" s="340">
        <v>0</v>
      </c>
      <c r="N69" s="340">
        <v>0</v>
      </c>
      <c r="O69" s="340">
        <v>0</v>
      </c>
      <c r="P69" s="340">
        <v>0</v>
      </c>
      <c r="Q69" s="340">
        <v>0</v>
      </c>
    </row>
    <row r="70" spans="1:17" s="301" customFormat="1" ht="15.75">
      <c r="A70" s="337"/>
      <c r="B70" s="338">
        <v>85154</v>
      </c>
      <c r="C70" s="339" t="s">
        <v>171</v>
      </c>
      <c r="D70" s="340" t="s">
        <v>313</v>
      </c>
      <c r="E70" s="340" t="s">
        <v>313</v>
      </c>
      <c r="F70" s="340" t="s">
        <v>539</v>
      </c>
      <c r="G70" s="340" t="s">
        <v>540</v>
      </c>
      <c r="H70" s="340" t="s">
        <v>541</v>
      </c>
      <c r="I70" s="340" t="s">
        <v>542</v>
      </c>
      <c r="J70" s="340" t="s">
        <v>543</v>
      </c>
      <c r="K70" s="340">
        <v>0</v>
      </c>
      <c r="L70" s="340">
        <v>0</v>
      </c>
      <c r="M70" s="340">
        <v>0</v>
      </c>
      <c r="N70" s="340">
        <v>0</v>
      </c>
      <c r="O70" s="340">
        <v>0</v>
      </c>
      <c r="P70" s="340">
        <v>0</v>
      </c>
      <c r="Q70" s="340">
        <v>0</v>
      </c>
    </row>
    <row r="71" spans="1:17" s="301" customFormat="1" ht="15.75">
      <c r="A71" s="337"/>
      <c r="B71" s="338">
        <v>85195</v>
      </c>
      <c r="C71" s="339" t="s">
        <v>40</v>
      </c>
      <c r="D71" s="340" t="s">
        <v>314</v>
      </c>
      <c r="E71" s="340" t="s">
        <v>314</v>
      </c>
      <c r="F71" s="340" t="s">
        <v>544</v>
      </c>
      <c r="G71" s="340" t="s">
        <v>545</v>
      </c>
      <c r="H71" s="340" t="s">
        <v>546</v>
      </c>
      <c r="I71" s="340">
        <v>0</v>
      </c>
      <c r="J71" s="340" t="s">
        <v>547</v>
      </c>
      <c r="K71" s="340">
        <v>0</v>
      </c>
      <c r="L71" s="340">
        <v>0</v>
      </c>
      <c r="M71" s="340">
        <v>0</v>
      </c>
      <c r="N71" s="340">
        <v>0</v>
      </c>
      <c r="O71" s="340">
        <v>0</v>
      </c>
      <c r="P71" s="340">
        <v>0</v>
      </c>
      <c r="Q71" s="340">
        <v>0</v>
      </c>
    </row>
    <row r="72" spans="1:17" s="301" customFormat="1" ht="15.75">
      <c r="A72" s="333">
        <v>852</v>
      </c>
      <c r="B72" s="334"/>
      <c r="C72" s="335" t="s">
        <v>24</v>
      </c>
      <c r="D72" s="336" t="s">
        <v>264</v>
      </c>
      <c r="E72" s="336" t="s">
        <v>264</v>
      </c>
      <c r="F72" s="336" t="s">
        <v>548</v>
      </c>
      <c r="G72" s="336" t="s">
        <v>549</v>
      </c>
      <c r="H72" s="336" t="s">
        <v>550</v>
      </c>
      <c r="I72" s="336" t="s">
        <v>551</v>
      </c>
      <c r="J72" s="336" t="s">
        <v>552</v>
      </c>
      <c r="K72" s="336" t="s">
        <v>553</v>
      </c>
      <c r="L72" s="336">
        <v>0</v>
      </c>
      <c r="M72" s="336">
        <v>0</v>
      </c>
      <c r="N72" s="336">
        <v>0</v>
      </c>
      <c r="O72" s="336">
        <v>0</v>
      </c>
      <c r="P72" s="336">
        <v>0</v>
      </c>
      <c r="Q72" s="336">
        <v>0</v>
      </c>
    </row>
    <row r="73" spans="1:17" s="301" customFormat="1" ht="15.75">
      <c r="A73" s="337"/>
      <c r="B73" s="338">
        <v>85204</v>
      </c>
      <c r="C73" s="339" t="s">
        <v>315</v>
      </c>
      <c r="D73" s="340" t="s">
        <v>316</v>
      </c>
      <c r="E73" s="340" t="s">
        <v>316</v>
      </c>
      <c r="F73" s="340" t="s">
        <v>316</v>
      </c>
      <c r="G73" s="340">
        <v>0</v>
      </c>
      <c r="H73" s="340" t="s">
        <v>316</v>
      </c>
      <c r="I73" s="340">
        <v>0</v>
      </c>
      <c r="J73" s="340">
        <v>0</v>
      </c>
      <c r="K73" s="340">
        <v>0</v>
      </c>
      <c r="L73" s="340">
        <v>0</v>
      </c>
      <c r="M73" s="340">
        <v>0</v>
      </c>
      <c r="N73" s="340">
        <v>0</v>
      </c>
      <c r="O73" s="340">
        <v>0</v>
      </c>
      <c r="P73" s="340">
        <v>0</v>
      </c>
      <c r="Q73" s="340">
        <v>0</v>
      </c>
    </row>
    <row r="74" spans="1:17" s="301" customFormat="1" ht="15.75">
      <c r="A74" s="337"/>
      <c r="B74" s="338">
        <v>85206</v>
      </c>
      <c r="C74" s="339" t="s">
        <v>179</v>
      </c>
      <c r="D74" s="340" t="s">
        <v>317</v>
      </c>
      <c r="E74" s="340" t="s">
        <v>317</v>
      </c>
      <c r="F74" s="340" t="s">
        <v>317</v>
      </c>
      <c r="G74" s="340" t="s">
        <v>317</v>
      </c>
      <c r="H74" s="340">
        <v>0</v>
      </c>
      <c r="I74" s="340">
        <v>0</v>
      </c>
      <c r="J74" s="340">
        <v>0</v>
      </c>
      <c r="K74" s="340">
        <v>0</v>
      </c>
      <c r="L74" s="340">
        <v>0</v>
      </c>
      <c r="M74" s="340">
        <v>0</v>
      </c>
      <c r="N74" s="340">
        <v>0</v>
      </c>
      <c r="O74" s="340">
        <v>0</v>
      </c>
      <c r="P74" s="340">
        <v>0</v>
      </c>
      <c r="Q74" s="340">
        <v>0</v>
      </c>
    </row>
    <row r="75" spans="1:17" s="301" customFormat="1" ht="36">
      <c r="A75" s="337"/>
      <c r="B75" s="338">
        <v>85212</v>
      </c>
      <c r="C75" s="339" t="s">
        <v>180</v>
      </c>
      <c r="D75" s="340" t="s">
        <v>318</v>
      </c>
      <c r="E75" s="340" t="s">
        <v>318</v>
      </c>
      <c r="F75" s="340" t="s">
        <v>554</v>
      </c>
      <c r="G75" s="340" t="s">
        <v>555</v>
      </c>
      <c r="H75" s="340" t="s">
        <v>556</v>
      </c>
      <c r="I75" s="340">
        <v>0</v>
      </c>
      <c r="J75" s="340" t="s">
        <v>557</v>
      </c>
      <c r="K75" s="340">
        <v>0</v>
      </c>
      <c r="L75" s="340">
        <v>0</v>
      </c>
      <c r="M75" s="340">
        <v>0</v>
      </c>
      <c r="N75" s="340">
        <v>0</v>
      </c>
      <c r="O75" s="340">
        <v>0</v>
      </c>
      <c r="P75" s="340">
        <v>0</v>
      </c>
      <c r="Q75" s="340">
        <v>0</v>
      </c>
    </row>
    <row r="76" spans="1:17" s="301" customFormat="1" ht="48">
      <c r="A76" s="337"/>
      <c r="B76" s="338">
        <v>85213</v>
      </c>
      <c r="C76" s="339" t="s">
        <v>186</v>
      </c>
      <c r="D76" s="340" t="s">
        <v>319</v>
      </c>
      <c r="E76" s="340" t="s">
        <v>319</v>
      </c>
      <c r="F76" s="340" t="s">
        <v>319</v>
      </c>
      <c r="G76" s="340">
        <v>0</v>
      </c>
      <c r="H76" s="340" t="s">
        <v>319</v>
      </c>
      <c r="I76" s="340">
        <v>0</v>
      </c>
      <c r="J76" s="340">
        <v>0</v>
      </c>
      <c r="K76" s="340">
        <v>0</v>
      </c>
      <c r="L76" s="340">
        <v>0</v>
      </c>
      <c r="M76" s="340">
        <v>0</v>
      </c>
      <c r="N76" s="340">
        <v>0</v>
      </c>
      <c r="O76" s="340">
        <v>0</v>
      </c>
      <c r="P76" s="340">
        <v>0</v>
      </c>
      <c r="Q76" s="340">
        <v>0</v>
      </c>
    </row>
    <row r="77" spans="1:17" s="301" customFormat="1" ht="24">
      <c r="A77" s="337"/>
      <c r="B77" s="338">
        <v>85214</v>
      </c>
      <c r="C77" s="339" t="s">
        <v>558</v>
      </c>
      <c r="D77" s="340" t="s">
        <v>320</v>
      </c>
      <c r="E77" s="340" t="s">
        <v>320</v>
      </c>
      <c r="F77" s="340" t="s">
        <v>559</v>
      </c>
      <c r="G77" s="340">
        <v>0</v>
      </c>
      <c r="H77" s="340" t="s">
        <v>559</v>
      </c>
      <c r="I77" s="340">
        <v>0</v>
      </c>
      <c r="J77" s="340" t="s">
        <v>560</v>
      </c>
      <c r="K77" s="340">
        <v>0</v>
      </c>
      <c r="L77" s="340">
        <v>0</v>
      </c>
      <c r="M77" s="340">
        <v>0</v>
      </c>
      <c r="N77" s="340">
        <v>0</v>
      </c>
      <c r="O77" s="340">
        <v>0</v>
      </c>
      <c r="P77" s="340">
        <v>0</v>
      </c>
      <c r="Q77" s="340">
        <v>0</v>
      </c>
    </row>
    <row r="78" spans="1:17" s="301" customFormat="1" ht="15.75">
      <c r="A78" s="337"/>
      <c r="B78" s="338">
        <v>85215</v>
      </c>
      <c r="C78" s="339" t="s">
        <v>193</v>
      </c>
      <c r="D78" s="340" t="s">
        <v>321</v>
      </c>
      <c r="E78" s="340" t="s">
        <v>321</v>
      </c>
      <c r="F78" s="340">
        <v>0</v>
      </c>
      <c r="G78" s="340">
        <v>0</v>
      </c>
      <c r="H78" s="340">
        <v>0</v>
      </c>
      <c r="I78" s="340">
        <v>0</v>
      </c>
      <c r="J78" s="340" t="s">
        <v>321</v>
      </c>
      <c r="K78" s="340">
        <v>0</v>
      </c>
      <c r="L78" s="340">
        <v>0</v>
      </c>
      <c r="M78" s="340">
        <v>0</v>
      </c>
      <c r="N78" s="340">
        <v>0</v>
      </c>
      <c r="O78" s="340">
        <v>0</v>
      </c>
      <c r="P78" s="340">
        <v>0</v>
      </c>
      <c r="Q78" s="340">
        <v>0</v>
      </c>
    </row>
    <row r="79" spans="1:17" s="301" customFormat="1" ht="15.75">
      <c r="A79" s="337"/>
      <c r="B79" s="338">
        <v>85216</v>
      </c>
      <c r="C79" s="339" t="s">
        <v>195</v>
      </c>
      <c r="D79" s="340" t="s">
        <v>322</v>
      </c>
      <c r="E79" s="340" t="s">
        <v>322</v>
      </c>
      <c r="F79" s="340" t="s">
        <v>561</v>
      </c>
      <c r="G79" s="340">
        <v>0</v>
      </c>
      <c r="H79" s="340" t="s">
        <v>561</v>
      </c>
      <c r="I79" s="340">
        <v>0</v>
      </c>
      <c r="J79" s="340" t="s">
        <v>197</v>
      </c>
      <c r="K79" s="340">
        <v>0</v>
      </c>
      <c r="L79" s="340">
        <v>0</v>
      </c>
      <c r="M79" s="340">
        <v>0</v>
      </c>
      <c r="N79" s="340">
        <v>0</v>
      </c>
      <c r="O79" s="340">
        <v>0</v>
      </c>
      <c r="P79" s="340">
        <v>0</v>
      </c>
      <c r="Q79" s="340">
        <v>0</v>
      </c>
    </row>
    <row r="80" spans="1:17" s="301" customFormat="1" ht="15.75">
      <c r="A80" s="337"/>
      <c r="B80" s="338">
        <v>85219</v>
      </c>
      <c r="C80" s="339" t="s">
        <v>198</v>
      </c>
      <c r="D80" s="340" t="s">
        <v>323</v>
      </c>
      <c r="E80" s="340" t="s">
        <v>323</v>
      </c>
      <c r="F80" s="340" t="s">
        <v>562</v>
      </c>
      <c r="G80" s="340" t="s">
        <v>563</v>
      </c>
      <c r="H80" s="340" t="s">
        <v>564</v>
      </c>
      <c r="I80" s="340">
        <v>0</v>
      </c>
      <c r="J80" s="340" t="s">
        <v>565</v>
      </c>
      <c r="K80" s="340">
        <v>0</v>
      </c>
      <c r="L80" s="340">
        <v>0</v>
      </c>
      <c r="M80" s="340">
        <v>0</v>
      </c>
      <c r="N80" s="340">
        <v>0</v>
      </c>
      <c r="O80" s="340">
        <v>0</v>
      </c>
      <c r="P80" s="340">
        <v>0</v>
      </c>
      <c r="Q80" s="340">
        <v>0</v>
      </c>
    </row>
    <row r="81" spans="1:17" s="301" customFormat="1" ht="15.75">
      <c r="A81" s="337"/>
      <c r="B81" s="338">
        <v>85228</v>
      </c>
      <c r="C81" s="339" t="s">
        <v>203</v>
      </c>
      <c r="D81" s="340" t="s">
        <v>324</v>
      </c>
      <c r="E81" s="340" t="s">
        <v>324</v>
      </c>
      <c r="F81" s="340" t="s">
        <v>566</v>
      </c>
      <c r="G81" s="340" t="s">
        <v>567</v>
      </c>
      <c r="H81" s="340" t="s">
        <v>568</v>
      </c>
      <c r="I81" s="340">
        <v>0</v>
      </c>
      <c r="J81" s="340" t="s">
        <v>569</v>
      </c>
      <c r="K81" s="340">
        <v>0</v>
      </c>
      <c r="L81" s="340">
        <v>0</v>
      </c>
      <c r="M81" s="340">
        <v>0</v>
      </c>
      <c r="N81" s="340">
        <v>0</v>
      </c>
      <c r="O81" s="340">
        <v>0</v>
      </c>
      <c r="P81" s="340">
        <v>0</v>
      </c>
      <c r="Q81" s="340">
        <v>0</v>
      </c>
    </row>
    <row r="82" spans="1:17" s="301" customFormat="1" ht="15.75">
      <c r="A82" s="337"/>
      <c r="B82" s="338">
        <v>85295</v>
      </c>
      <c r="C82" s="339" t="s">
        <v>40</v>
      </c>
      <c r="D82" s="340" t="s">
        <v>325</v>
      </c>
      <c r="E82" s="340" t="s">
        <v>325</v>
      </c>
      <c r="F82" s="340" t="s">
        <v>570</v>
      </c>
      <c r="G82" s="340" t="s">
        <v>571</v>
      </c>
      <c r="H82" s="340" t="s">
        <v>572</v>
      </c>
      <c r="I82" s="340" t="s">
        <v>551</v>
      </c>
      <c r="J82" s="340" t="s">
        <v>573</v>
      </c>
      <c r="K82" s="340" t="s">
        <v>553</v>
      </c>
      <c r="L82" s="340">
        <v>0</v>
      </c>
      <c r="M82" s="340">
        <v>0</v>
      </c>
      <c r="N82" s="340">
        <v>0</v>
      </c>
      <c r="O82" s="340">
        <v>0</v>
      </c>
      <c r="P82" s="340">
        <v>0</v>
      </c>
      <c r="Q82" s="340">
        <v>0</v>
      </c>
    </row>
    <row r="83" spans="1:17" s="301" customFormat="1" ht="15.75">
      <c r="A83" s="333">
        <v>853</v>
      </c>
      <c r="B83" s="334"/>
      <c r="C83" s="335" t="s">
        <v>26</v>
      </c>
      <c r="D83" s="336" t="s">
        <v>860</v>
      </c>
      <c r="E83" s="336" t="s">
        <v>860</v>
      </c>
      <c r="F83" s="336" t="s">
        <v>574</v>
      </c>
      <c r="G83" s="336" t="s">
        <v>575</v>
      </c>
      <c r="H83" s="336" t="s">
        <v>576</v>
      </c>
      <c r="I83" s="336" t="s">
        <v>888</v>
      </c>
      <c r="J83" s="336">
        <v>986</v>
      </c>
      <c r="K83" s="336">
        <v>0</v>
      </c>
      <c r="L83" s="336">
        <v>0</v>
      </c>
      <c r="M83" s="336">
        <v>0</v>
      </c>
      <c r="N83" s="336">
        <v>0</v>
      </c>
      <c r="O83" s="336">
        <v>0</v>
      </c>
      <c r="P83" s="336">
        <v>0</v>
      </c>
      <c r="Q83" s="336">
        <v>0</v>
      </c>
    </row>
    <row r="84" spans="1:17" s="301" customFormat="1" ht="15.75">
      <c r="A84" s="337"/>
      <c r="B84" s="338">
        <v>85305</v>
      </c>
      <c r="C84" s="339" t="s">
        <v>210</v>
      </c>
      <c r="D84" s="340" t="s">
        <v>866</v>
      </c>
      <c r="E84" s="340" t="s">
        <v>866</v>
      </c>
      <c r="F84" s="340" t="s">
        <v>577</v>
      </c>
      <c r="G84" s="340" t="s">
        <v>575</v>
      </c>
      <c r="H84" s="340" t="s">
        <v>578</v>
      </c>
      <c r="I84" s="340" t="s">
        <v>889</v>
      </c>
      <c r="J84" s="340">
        <v>986</v>
      </c>
      <c r="K84" s="340">
        <v>0</v>
      </c>
      <c r="L84" s="340">
        <v>0</v>
      </c>
      <c r="M84" s="340">
        <v>0</v>
      </c>
      <c r="N84" s="340">
        <v>0</v>
      </c>
      <c r="O84" s="340">
        <v>0</v>
      </c>
      <c r="P84" s="340">
        <v>0</v>
      </c>
      <c r="Q84" s="340">
        <v>0</v>
      </c>
    </row>
    <row r="85" spans="1:17" s="301" customFormat="1" ht="15.75">
      <c r="A85" s="337"/>
      <c r="B85" s="338">
        <v>85395</v>
      </c>
      <c r="C85" s="339" t="s">
        <v>40</v>
      </c>
      <c r="D85" s="340" t="s">
        <v>326</v>
      </c>
      <c r="E85" s="340" t="s">
        <v>326</v>
      </c>
      <c r="F85" s="340" t="s">
        <v>579</v>
      </c>
      <c r="G85" s="340">
        <v>0</v>
      </c>
      <c r="H85" s="340" t="s">
        <v>579</v>
      </c>
      <c r="I85" s="340" t="s">
        <v>82</v>
      </c>
      <c r="J85" s="340">
        <v>0</v>
      </c>
      <c r="K85" s="340">
        <v>0</v>
      </c>
      <c r="L85" s="340">
        <v>0</v>
      </c>
      <c r="M85" s="340">
        <v>0</v>
      </c>
      <c r="N85" s="340">
        <v>0</v>
      </c>
      <c r="O85" s="340">
        <v>0</v>
      </c>
      <c r="P85" s="340">
        <v>0</v>
      </c>
      <c r="Q85" s="340">
        <v>0</v>
      </c>
    </row>
    <row r="86" spans="1:17" s="301" customFormat="1" ht="15.75">
      <c r="A86" s="333">
        <v>854</v>
      </c>
      <c r="B86" s="334"/>
      <c r="C86" s="335" t="s">
        <v>28</v>
      </c>
      <c r="D86" s="336" t="s">
        <v>265</v>
      </c>
      <c r="E86" s="336" t="s">
        <v>265</v>
      </c>
      <c r="F86" s="336" t="s">
        <v>580</v>
      </c>
      <c r="G86" s="336" t="s">
        <v>581</v>
      </c>
      <c r="H86" s="336" t="s">
        <v>582</v>
      </c>
      <c r="I86" s="336">
        <v>0</v>
      </c>
      <c r="J86" s="336" t="s">
        <v>583</v>
      </c>
      <c r="K86" s="336">
        <v>0</v>
      </c>
      <c r="L86" s="336">
        <v>0</v>
      </c>
      <c r="M86" s="336">
        <v>0</v>
      </c>
      <c r="N86" s="336">
        <v>0</v>
      </c>
      <c r="O86" s="336">
        <v>0</v>
      </c>
      <c r="P86" s="336">
        <v>0</v>
      </c>
      <c r="Q86" s="336">
        <v>0</v>
      </c>
    </row>
    <row r="87" spans="1:17" s="301" customFormat="1" ht="15.75">
      <c r="A87" s="337"/>
      <c r="B87" s="338">
        <v>85401</v>
      </c>
      <c r="C87" s="339" t="s">
        <v>327</v>
      </c>
      <c r="D87" s="340" t="s">
        <v>328</v>
      </c>
      <c r="E87" s="340" t="s">
        <v>328</v>
      </c>
      <c r="F87" s="340" t="s">
        <v>580</v>
      </c>
      <c r="G87" s="340" t="s">
        <v>581</v>
      </c>
      <c r="H87" s="340" t="s">
        <v>582</v>
      </c>
      <c r="I87" s="340">
        <v>0</v>
      </c>
      <c r="J87" s="340" t="s">
        <v>584</v>
      </c>
      <c r="K87" s="340">
        <v>0</v>
      </c>
      <c r="L87" s="340">
        <v>0</v>
      </c>
      <c r="M87" s="340">
        <v>0</v>
      </c>
      <c r="N87" s="340">
        <v>0</v>
      </c>
      <c r="O87" s="340">
        <v>0</v>
      </c>
      <c r="P87" s="340">
        <v>0</v>
      </c>
      <c r="Q87" s="340">
        <v>0</v>
      </c>
    </row>
    <row r="88" spans="1:17" s="301" customFormat="1" ht="15.75">
      <c r="A88" s="337"/>
      <c r="B88" s="338">
        <v>85415</v>
      </c>
      <c r="C88" s="339" t="s">
        <v>215</v>
      </c>
      <c r="D88" s="340" t="s">
        <v>329</v>
      </c>
      <c r="E88" s="340" t="s">
        <v>329</v>
      </c>
      <c r="F88" s="340">
        <v>0</v>
      </c>
      <c r="G88" s="340">
        <v>0</v>
      </c>
      <c r="H88" s="340">
        <v>0</v>
      </c>
      <c r="I88" s="340">
        <v>0</v>
      </c>
      <c r="J88" s="340" t="s">
        <v>329</v>
      </c>
      <c r="K88" s="340">
        <v>0</v>
      </c>
      <c r="L88" s="340">
        <v>0</v>
      </c>
      <c r="M88" s="340">
        <v>0</v>
      </c>
      <c r="N88" s="340">
        <v>0</v>
      </c>
      <c r="O88" s="340">
        <v>0</v>
      </c>
      <c r="P88" s="340">
        <v>0</v>
      </c>
      <c r="Q88" s="340">
        <v>0</v>
      </c>
    </row>
    <row r="89" spans="1:17" s="301" customFormat="1" ht="15.75">
      <c r="A89" s="333">
        <v>900</v>
      </c>
      <c r="B89" s="334"/>
      <c r="C89" s="335" t="s">
        <v>29</v>
      </c>
      <c r="D89" s="336" t="s">
        <v>861</v>
      </c>
      <c r="E89" s="336" t="s">
        <v>867</v>
      </c>
      <c r="F89" s="336" t="s">
        <v>890</v>
      </c>
      <c r="G89" s="336" t="s">
        <v>585</v>
      </c>
      <c r="H89" s="336" t="s">
        <v>891</v>
      </c>
      <c r="I89" s="336" t="s">
        <v>75</v>
      </c>
      <c r="J89" s="336" t="s">
        <v>586</v>
      </c>
      <c r="K89" s="336">
        <v>0</v>
      </c>
      <c r="L89" s="336">
        <v>0</v>
      </c>
      <c r="M89" s="336">
        <v>0</v>
      </c>
      <c r="N89" s="336" t="s">
        <v>364</v>
      </c>
      <c r="O89" s="336" t="s">
        <v>367</v>
      </c>
      <c r="P89" s="336">
        <v>0</v>
      </c>
      <c r="Q89" s="336" t="s">
        <v>366</v>
      </c>
    </row>
    <row r="90" spans="1:17" s="301" customFormat="1" ht="15.75">
      <c r="A90" s="337"/>
      <c r="B90" s="338">
        <v>90001</v>
      </c>
      <c r="C90" s="339" t="s">
        <v>365</v>
      </c>
      <c r="D90" s="340" t="s">
        <v>366</v>
      </c>
      <c r="E90" s="340">
        <v>0</v>
      </c>
      <c r="F90" s="340">
        <v>0</v>
      </c>
      <c r="G90" s="340">
        <v>0</v>
      </c>
      <c r="H90" s="340">
        <v>0</v>
      </c>
      <c r="I90" s="340">
        <v>0</v>
      </c>
      <c r="J90" s="340">
        <v>0</v>
      </c>
      <c r="K90" s="340">
        <v>0</v>
      </c>
      <c r="L90" s="340">
        <v>0</v>
      </c>
      <c r="M90" s="340">
        <v>0</v>
      </c>
      <c r="N90" s="340" t="s">
        <v>366</v>
      </c>
      <c r="O90" s="340">
        <v>0</v>
      </c>
      <c r="P90" s="340">
        <v>0</v>
      </c>
      <c r="Q90" s="340" t="s">
        <v>366</v>
      </c>
    </row>
    <row r="91" spans="1:17" s="301" customFormat="1" ht="15.75">
      <c r="A91" s="337"/>
      <c r="B91" s="338">
        <v>90002</v>
      </c>
      <c r="C91" s="339" t="s">
        <v>330</v>
      </c>
      <c r="D91" s="340" t="s">
        <v>868</v>
      </c>
      <c r="E91" s="340" t="s">
        <v>868</v>
      </c>
      <c r="F91" s="340" t="s">
        <v>868</v>
      </c>
      <c r="G91" s="340" t="s">
        <v>587</v>
      </c>
      <c r="H91" s="340" t="s">
        <v>892</v>
      </c>
      <c r="I91" s="340">
        <v>0</v>
      </c>
      <c r="J91" s="340">
        <v>0</v>
      </c>
      <c r="K91" s="340">
        <v>0</v>
      </c>
      <c r="L91" s="340">
        <v>0</v>
      </c>
      <c r="M91" s="340">
        <v>0</v>
      </c>
      <c r="N91" s="340">
        <v>0</v>
      </c>
      <c r="O91" s="340">
        <v>0</v>
      </c>
      <c r="P91" s="340">
        <v>0</v>
      </c>
      <c r="Q91" s="340">
        <v>0</v>
      </c>
    </row>
    <row r="92" spans="1:17" s="301" customFormat="1" ht="15.75">
      <c r="A92" s="337"/>
      <c r="B92" s="338">
        <v>90003</v>
      </c>
      <c r="C92" s="339" t="s">
        <v>331</v>
      </c>
      <c r="D92" s="340" t="s">
        <v>332</v>
      </c>
      <c r="E92" s="340" t="s">
        <v>332</v>
      </c>
      <c r="F92" s="340" t="s">
        <v>588</v>
      </c>
      <c r="G92" s="340">
        <v>0</v>
      </c>
      <c r="H92" s="340" t="s">
        <v>588</v>
      </c>
      <c r="I92" s="340">
        <v>0</v>
      </c>
      <c r="J92" s="340" t="s">
        <v>589</v>
      </c>
      <c r="K92" s="340">
        <v>0</v>
      </c>
      <c r="L92" s="340">
        <v>0</v>
      </c>
      <c r="M92" s="340">
        <v>0</v>
      </c>
      <c r="N92" s="340">
        <v>0</v>
      </c>
      <c r="O92" s="340">
        <v>0</v>
      </c>
      <c r="P92" s="340">
        <v>0</v>
      </c>
      <c r="Q92" s="340">
        <v>0</v>
      </c>
    </row>
    <row r="93" spans="1:17" s="301" customFormat="1" ht="15.75">
      <c r="A93" s="337"/>
      <c r="B93" s="338">
        <v>90004</v>
      </c>
      <c r="C93" s="339" t="s">
        <v>253</v>
      </c>
      <c r="D93" s="340" t="s">
        <v>333</v>
      </c>
      <c r="E93" s="340" t="s">
        <v>333</v>
      </c>
      <c r="F93" s="340" t="s">
        <v>333</v>
      </c>
      <c r="G93" s="340">
        <v>0</v>
      </c>
      <c r="H93" s="340" t="s">
        <v>333</v>
      </c>
      <c r="I93" s="340">
        <v>0</v>
      </c>
      <c r="J93" s="340">
        <v>0</v>
      </c>
      <c r="K93" s="340">
        <v>0</v>
      </c>
      <c r="L93" s="340">
        <v>0</v>
      </c>
      <c r="M93" s="340">
        <v>0</v>
      </c>
      <c r="N93" s="340">
        <v>0</v>
      </c>
      <c r="O93" s="340">
        <v>0</v>
      </c>
      <c r="P93" s="340">
        <v>0</v>
      </c>
      <c r="Q93" s="340">
        <v>0</v>
      </c>
    </row>
    <row r="94" spans="1:17" s="301" customFormat="1" ht="15.75">
      <c r="A94" s="337"/>
      <c r="B94" s="338">
        <v>90013</v>
      </c>
      <c r="C94" s="339" t="s">
        <v>216</v>
      </c>
      <c r="D94" s="340" t="s">
        <v>334</v>
      </c>
      <c r="E94" s="340" t="s">
        <v>334</v>
      </c>
      <c r="F94" s="340" t="s">
        <v>334</v>
      </c>
      <c r="G94" s="340">
        <v>0</v>
      </c>
      <c r="H94" s="340" t="s">
        <v>334</v>
      </c>
      <c r="I94" s="340">
        <v>0</v>
      </c>
      <c r="J94" s="340">
        <v>0</v>
      </c>
      <c r="K94" s="340">
        <v>0</v>
      </c>
      <c r="L94" s="340">
        <v>0</v>
      </c>
      <c r="M94" s="340">
        <v>0</v>
      </c>
      <c r="N94" s="340">
        <v>0</v>
      </c>
      <c r="O94" s="340">
        <v>0</v>
      </c>
      <c r="P94" s="340">
        <v>0</v>
      </c>
      <c r="Q94" s="340">
        <v>0</v>
      </c>
    </row>
    <row r="95" spans="1:17" s="301" customFormat="1" ht="15.75">
      <c r="A95" s="337"/>
      <c r="B95" s="338">
        <v>90015</v>
      </c>
      <c r="C95" s="339" t="s">
        <v>218</v>
      </c>
      <c r="D95" s="340" t="s">
        <v>335</v>
      </c>
      <c r="E95" s="340" t="s">
        <v>335</v>
      </c>
      <c r="F95" s="340" t="s">
        <v>335</v>
      </c>
      <c r="G95" s="340">
        <v>0</v>
      </c>
      <c r="H95" s="340" t="s">
        <v>335</v>
      </c>
      <c r="I95" s="340">
        <v>0</v>
      </c>
      <c r="J95" s="340">
        <v>0</v>
      </c>
      <c r="K95" s="340">
        <v>0</v>
      </c>
      <c r="L95" s="340">
        <v>0</v>
      </c>
      <c r="M95" s="340">
        <v>0</v>
      </c>
      <c r="N95" s="340">
        <v>0</v>
      </c>
      <c r="O95" s="340">
        <v>0</v>
      </c>
      <c r="P95" s="340">
        <v>0</v>
      </c>
      <c r="Q95" s="340">
        <v>0</v>
      </c>
    </row>
    <row r="96" spans="1:17" s="301" customFormat="1" ht="15.75">
      <c r="A96" s="337"/>
      <c r="B96" s="338">
        <v>90095</v>
      </c>
      <c r="C96" s="339" t="s">
        <v>40</v>
      </c>
      <c r="D96" s="340" t="s">
        <v>590</v>
      </c>
      <c r="E96" s="340" t="s">
        <v>336</v>
      </c>
      <c r="F96" s="340" t="s">
        <v>591</v>
      </c>
      <c r="G96" s="340" t="s">
        <v>592</v>
      </c>
      <c r="H96" s="340" t="s">
        <v>593</v>
      </c>
      <c r="I96" s="340" t="s">
        <v>75</v>
      </c>
      <c r="J96" s="340" t="s">
        <v>104</v>
      </c>
      <c r="K96" s="340">
        <v>0</v>
      </c>
      <c r="L96" s="340">
        <v>0</v>
      </c>
      <c r="M96" s="340">
        <v>0</v>
      </c>
      <c r="N96" s="340" t="s">
        <v>367</v>
      </c>
      <c r="O96" s="340" t="s">
        <v>367</v>
      </c>
      <c r="P96" s="340">
        <v>0</v>
      </c>
      <c r="Q96" s="340">
        <v>0</v>
      </c>
    </row>
    <row r="97" spans="1:17" s="301" customFormat="1" ht="15.75">
      <c r="A97" s="333">
        <v>921</v>
      </c>
      <c r="B97" s="334"/>
      <c r="C97" s="335" t="s">
        <v>31</v>
      </c>
      <c r="D97" s="336" t="s">
        <v>266</v>
      </c>
      <c r="E97" s="336" t="s">
        <v>337</v>
      </c>
      <c r="F97" s="336" t="s">
        <v>594</v>
      </c>
      <c r="G97" s="336" t="s">
        <v>75</v>
      </c>
      <c r="H97" s="336" t="s">
        <v>595</v>
      </c>
      <c r="I97" s="336" t="s">
        <v>596</v>
      </c>
      <c r="J97" s="336" t="s">
        <v>82</v>
      </c>
      <c r="K97" s="336">
        <v>0</v>
      </c>
      <c r="L97" s="336">
        <v>0</v>
      </c>
      <c r="M97" s="336">
        <v>0</v>
      </c>
      <c r="N97" s="336" t="s">
        <v>368</v>
      </c>
      <c r="O97" s="336" t="s">
        <v>368</v>
      </c>
      <c r="P97" s="336">
        <v>0</v>
      </c>
      <c r="Q97" s="336">
        <v>0</v>
      </c>
    </row>
    <row r="98" spans="1:17" s="301" customFormat="1" ht="15.75">
      <c r="A98" s="337"/>
      <c r="B98" s="338">
        <v>92109</v>
      </c>
      <c r="C98" s="339" t="s">
        <v>338</v>
      </c>
      <c r="D98" s="340" t="s">
        <v>339</v>
      </c>
      <c r="E98" s="340" t="s">
        <v>339</v>
      </c>
      <c r="F98" s="340">
        <v>0</v>
      </c>
      <c r="G98" s="340">
        <v>0</v>
      </c>
      <c r="H98" s="340">
        <v>0</v>
      </c>
      <c r="I98" s="340" t="s">
        <v>339</v>
      </c>
      <c r="J98" s="340">
        <v>0</v>
      </c>
      <c r="K98" s="340">
        <v>0</v>
      </c>
      <c r="L98" s="340">
        <v>0</v>
      </c>
      <c r="M98" s="340">
        <v>0</v>
      </c>
      <c r="N98" s="340">
        <v>0</v>
      </c>
      <c r="O98" s="340">
        <v>0</v>
      </c>
      <c r="P98" s="340">
        <v>0</v>
      </c>
      <c r="Q98" s="340">
        <v>0</v>
      </c>
    </row>
    <row r="99" spans="1:17" s="301" customFormat="1" ht="15.75">
      <c r="A99" s="337"/>
      <c r="B99" s="338">
        <v>92116</v>
      </c>
      <c r="C99" s="339" t="s">
        <v>227</v>
      </c>
      <c r="D99" s="340" t="s">
        <v>340</v>
      </c>
      <c r="E99" s="340" t="s">
        <v>340</v>
      </c>
      <c r="F99" s="340">
        <v>0</v>
      </c>
      <c r="G99" s="340">
        <v>0</v>
      </c>
      <c r="H99" s="340">
        <v>0</v>
      </c>
      <c r="I99" s="340" t="s">
        <v>340</v>
      </c>
      <c r="J99" s="340">
        <v>0</v>
      </c>
      <c r="K99" s="340">
        <v>0</v>
      </c>
      <c r="L99" s="340">
        <v>0</v>
      </c>
      <c r="M99" s="340">
        <v>0</v>
      </c>
      <c r="N99" s="340">
        <v>0</v>
      </c>
      <c r="O99" s="340">
        <v>0</v>
      </c>
      <c r="P99" s="340">
        <v>0</v>
      </c>
      <c r="Q99" s="340">
        <v>0</v>
      </c>
    </row>
    <row r="100" spans="1:17" s="301" customFormat="1" ht="15.75">
      <c r="A100" s="337"/>
      <c r="B100" s="338">
        <v>92118</v>
      </c>
      <c r="C100" s="339" t="s">
        <v>341</v>
      </c>
      <c r="D100" s="340" t="s">
        <v>342</v>
      </c>
      <c r="E100" s="340" t="s">
        <v>342</v>
      </c>
      <c r="F100" s="340">
        <v>0</v>
      </c>
      <c r="G100" s="340">
        <v>0</v>
      </c>
      <c r="H100" s="340">
        <v>0</v>
      </c>
      <c r="I100" s="340" t="s">
        <v>342</v>
      </c>
      <c r="J100" s="340">
        <v>0</v>
      </c>
      <c r="K100" s="340">
        <v>0</v>
      </c>
      <c r="L100" s="340">
        <v>0</v>
      </c>
      <c r="M100" s="340">
        <v>0</v>
      </c>
      <c r="N100" s="340">
        <v>0</v>
      </c>
      <c r="O100" s="340">
        <v>0</v>
      </c>
      <c r="P100" s="340">
        <v>0</v>
      </c>
      <c r="Q100" s="340">
        <v>0</v>
      </c>
    </row>
    <row r="101" spans="1:17" s="301" customFormat="1" ht="15.75">
      <c r="A101" s="337"/>
      <c r="B101" s="338">
        <v>92120</v>
      </c>
      <c r="C101" s="339" t="s">
        <v>343</v>
      </c>
      <c r="D101" s="340" t="s">
        <v>344</v>
      </c>
      <c r="E101" s="340" t="s">
        <v>344</v>
      </c>
      <c r="F101" s="340">
        <v>0</v>
      </c>
      <c r="G101" s="340">
        <v>0</v>
      </c>
      <c r="H101" s="340">
        <v>0</v>
      </c>
      <c r="I101" s="340" t="s">
        <v>344</v>
      </c>
      <c r="J101" s="340">
        <v>0</v>
      </c>
      <c r="K101" s="340">
        <v>0</v>
      </c>
      <c r="L101" s="340">
        <v>0</v>
      </c>
      <c r="M101" s="340">
        <v>0</v>
      </c>
      <c r="N101" s="340">
        <v>0</v>
      </c>
      <c r="O101" s="340">
        <v>0</v>
      </c>
      <c r="P101" s="340">
        <v>0</v>
      </c>
      <c r="Q101" s="340">
        <v>0</v>
      </c>
    </row>
    <row r="102" spans="1:17" s="301" customFormat="1" ht="15.75">
      <c r="A102" s="337"/>
      <c r="B102" s="338">
        <v>92195</v>
      </c>
      <c r="C102" s="339" t="s">
        <v>40</v>
      </c>
      <c r="D102" s="340" t="s">
        <v>597</v>
      </c>
      <c r="E102" s="340" t="s">
        <v>345</v>
      </c>
      <c r="F102" s="340" t="s">
        <v>594</v>
      </c>
      <c r="G102" s="340" t="s">
        <v>75</v>
      </c>
      <c r="H102" s="340" t="s">
        <v>595</v>
      </c>
      <c r="I102" s="340" t="s">
        <v>296</v>
      </c>
      <c r="J102" s="340" t="s">
        <v>82</v>
      </c>
      <c r="K102" s="340">
        <v>0</v>
      </c>
      <c r="L102" s="340">
        <v>0</v>
      </c>
      <c r="M102" s="340">
        <v>0</v>
      </c>
      <c r="N102" s="340" t="s">
        <v>368</v>
      </c>
      <c r="O102" s="340" t="s">
        <v>368</v>
      </c>
      <c r="P102" s="340">
        <v>0</v>
      </c>
      <c r="Q102" s="340">
        <v>0</v>
      </c>
    </row>
    <row r="103" spans="1:17" s="301" customFormat="1" ht="24">
      <c r="A103" s="333">
        <v>925</v>
      </c>
      <c r="B103" s="334"/>
      <c r="C103" s="335" t="s">
        <v>267</v>
      </c>
      <c r="D103" s="336" t="s">
        <v>268</v>
      </c>
      <c r="E103" s="336" t="s">
        <v>268</v>
      </c>
      <c r="F103" s="336" t="s">
        <v>268</v>
      </c>
      <c r="G103" s="336">
        <v>0</v>
      </c>
      <c r="H103" s="336" t="s">
        <v>268</v>
      </c>
      <c r="I103" s="336">
        <v>0</v>
      </c>
      <c r="J103" s="336">
        <v>0</v>
      </c>
      <c r="K103" s="336">
        <v>0</v>
      </c>
      <c r="L103" s="336">
        <v>0</v>
      </c>
      <c r="M103" s="336">
        <v>0</v>
      </c>
      <c r="N103" s="336">
        <v>0</v>
      </c>
      <c r="O103" s="336">
        <v>0</v>
      </c>
      <c r="P103" s="336">
        <v>0</v>
      </c>
      <c r="Q103" s="336">
        <v>0</v>
      </c>
    </row>
    <row r="104" spans="1:17" s="301" customFormat="1" ht="15.75">
      <c r="A104" s="337"/>
      <c r="B104" s="338">
        <v>92503</v>
      </c>
      <c r="C104" s="339" t="s">
        <v>346</v>
      </c>
      <c r="D104" s="340" t="s">
        <v>268</v>
      </c>
      <c r="E104" s="340" t="s">
        <v>268</v>
      </c>
      <c r="F104" s="340" t="s">
        <v>268</v>
      </c>
      <c r="G104" s="340">
        <v>0</v>
      </c>
      <c r="H104" s="340" t="s">
        <v>268</v>
      </c>
      <c r="I104" s="340">
        <v>0</v>
      </c>
      <c r="J104" s="340">
        <v>0</v>
      </c>
      <c r="K104" s="340">
        <v>0</v>
      </c>
      <c r="L104" s="340">
        <v>0</v>
      </c>
      <c r="M104" s="340">
        <v>0</v>
      </c>
      <c r="N104" s="340">
        <v>0</v>
      </c>
      <c r="O104" s="340">
        <v>0</v>
      </c>
      <c r="P104" s="340">
        <v>0</v>
      </c>
      <c r="Q104" s="340">
        <v>0</v>
      </c>
    </row>
    <row r="105" spans="1:17" s="301" customFormat="1" ht="15.75">
      <c r="A105" s="333">
        <v>926</v>
      </c>
      <c r="B105" s="334"/>
      <c r="C105" s="335" t="s">
        <v>33</v>
      </c>
      <c r="D105" s="336" t="s">
        <v>269</v>
      </c>
      <c r="E105" s="336" t="s">
        <v>347</v>
      </c>
      <c r="F105" s="336" t="s">
        <v>598</v>
      </c>
      <c r="G105" s="336" t="s">
        <v>599</v>
      </c>
      <c r="H105" s="336" t="s">
        <v>600</v>
      </c>
      <c r="I105" s="336" t="s">
        <v>601</v>
      </c>
      <c r="J105" s="336" t="s">
        <v>602</v>
      </c>
      <c r="K105" s="336">
        <v>0</v>
      </c>
      <c r="L105" s="336">
        <v>0</v>
      </c>
      <c r="M105" s="336">
        <v>0</v>
      </c>
      <c r="N105" s="336" t="s">
        <v>369</v>
      </c>
      <c r="O105" s="336" t="s">
        <v>369</v>
      </c>
      <c r="P105" s="336" t="s">
        <v>603</v>
      </c>
      <c r="Q105" s="336">
        <v>0</v>
      </c>
    </row>
    <row r="106" spans="1:17" s="301" customFormat="1" ht="15.75">
      <c r="A106" s="337"/>
      <c r="B106" s="338">
        <v>92604</v>
      </c>
      <c r="C106" s="339" t="s">
        <v>230</v>
      </c>
      <c r="D106" s="340" t="s">
        <v>604</v>
      </c>
      <c r="E106" s="340" t="s">
        <v>348</v>
      </c>
      <c r="F106" s="340" t="s">
        <v>605</v>
      </c>
      <c r="G106" s="340" t="s">
        <v>599</v>
      </c>
      <c r="H106" s="340" t="s">
        <v>606</v>
      </c>
      <c r="I106" s="340">
        <v>0</v>
      </c>
      <c r="J106" s="340" t="s">
        <v>607</v>
      </c>
      <c r="K106" s="340">
        <v>0</v>
      </c>
      <c r="L106" s="340">
        <v>0</v>
      </c>
      <c r="M106" s="340">
        <v>0</v>
      </c>
      <c r="N106" s="340" t="s">
        <v>369</v>
      </c>
      <c r="O106" s="340" t="s">
        <v>369</v>
      </c>
      <c r="P106" s="340" t="s">
        <v>603</v>
      </c>
      <c r="Q106" s="340">
        <v>0</v>
      </c>
    </row>
    <row r="107" spans="1:17" s="301" customFormat="1" ht="15.75">
      <c r="A107" s="337"/>
      <c r="B107" s="338">
        <v>92605</v>
      </c>
      <c r="C107" s="339" t="s">
        <v>234</v>
      </c>
      <c r="D107" s="340" t="s">
        <v>349</v>
      </c>
      <c r="E107" s="340" t="s">
        <v>349</v>
      </c>
      <c r="F107" s="340">
        <v>0</v>
      </c>
      <c r="G107" s="340">
        <v>0</v>
      </c>
      <c r="H107" s="340">
        <v>0</v>
      </c>
      <c r="I107" s="340" t="s">
        <v>601</v>
      </c>
      <c r="J107" s="340" t="s">
        <v>368</v>
      </c>
      <c r="K107" s="340">
        <v>0</v>
      </c>
      <c r="L107" s="340">
        <v>0</v>
      </c>
      <c r="M107" s="340">
        <v>0</v>
      </c>
      <c r="N107" s="340">
        <v>0</v>
      </c>
      <c r="O107" s="340">
        <v>0</v>
      </c>
      <c r="P107" s="340">
        <v>0</v>
      </c>
      <c r="Q107" s="340">
        <v>0</v>
      </c>
    </row>
    <row r="108" spans="1:17" s="301" customFormat="1" ht="15.75">
      <c r="A108" s="337"/>
      <c r="B108" s="338">
        <v>92695</v>
      </c>
      <c r="C108" s="339" t="s">
        <v>40</v>
      </c>
      <c r="D108" s="340" t="s">
        <v>350</v>
      </c>
      <c r="E108" s="340" t="s">
        <v>350</v>
      </c>
      <c r="F108" s="340" t="s">
        <v>350</v>
      </c>
      <c r="G108" s="340">
        <v>0</v>
      </c>
      <c r="H108" s="340" t="s">
        <v>350</v>
      </c>
      <c r="I108" s="340">
        <v>0</v>
      </c>
      <c r="J108" s="340">
        <v>0</v>
      </c>
      <c r="K108" s="340">
        <v>0</v>
      </c>
      <c r="L108" s="340">
        <v>0</v>
      </c>
      <c r="M108" s="340">
        <v>0</v>
      </c>
      <c r="N108" s="340">
        <v>0</v>
      </c>
      <c r="O108" s="340">
        <v>0</v>
      </c>
      <c r="P108" s="340">
        <v>0</v>
      </c>
      <c r="Q108" s="340">
        <v>0</v>
      </c>
    </row>
    <row r="109" spans="1:17" s="301" customFormat="1" ht="15.75">
      <c r="A109" s="333"/>
      <c r="B109" s="334"/>
      <c r="C109" s="335" t="s">
        <v>35</v>
      </c>
      <c r="D109" s="336" t="s">
        <v>862</v>
      </c>
      <c r="E109" s="336" t="s">
        <v>869</v>
      </c>
      <c r="F109" s="336" t="s">
        <v>893</v>
      </c>
      <c r="G109" s="336" t="s">
        <v>608</v>
      </c>
      <c r="H109" s="336" t="s">
        <v>894</v>
      </c>
      <c r="I109" s="336" t="s">
        <v>895</v>
      </c>
      <c r="J109" s="336" t="s">
        <v>609</v>
      </c>
      <c r="K109" s="336" t="s">
        <v>896</v>
      </c>
      <c r="L109" s="336" t="s">
        <v>301</v>
      </c>
      <c r="M109" s="336" t="s">
        <v>299</v>
      </c>
      <c r="N109" s="336" t="s">
        <v>874</v>
      </c>
      <c r="O109" s="336" t="s">
        <v>897</v>
      </c>
      <c r="P109" s="336" t="s">
        <v>610</v>
      </c>
      <c r="Q109" s="336" t="s">
        <v>366</v>
      </c>
    </row>
  </sheetData>
  <mergeCells count="6">
    <mergeCell ref="A1:Q1"/>
    <mergeCell ref="A2:Q2"/>
    <mergeCell ref="A4:A19"/>
    <mergeCell ref="B4:B19"/>
    <mergeCell ref="C4:C19"/>
    <mergeCell ref="D4:D19"/>
  </mergeCells>
  <printOptions horizontalCentered="1"/>
  <pageMargins left="0.15748031496062992" right="0.15748031496062992" top="0.98425196850393704" bottom="0.98425196850393704" header="0.51181102362204722" footer="0.51181102362204722"/>
  <pageSetup paperSize="9" scale="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30"/>
  <sheetViews>
    <sheetView topLeftCell="A10" workbookViewId="0">
      <selection activeCell="F14" sqref="F14"/>
    </sheetView>
  </sheetViews>
  <sheetFormatPr defaultRowHeight="15"/>
  <cols>
    <col min="1" max="1" width="6.85546875" style="22" customWidth="1"/>
    <col min="2" max="2" width="38.28515625" style="22" customWidth="1"/>
    <col min="3" max="3" width="20.7109375" style="23" customWidth="1"/>
    <col min="4" max="4" width="20.7109375" style="24" customWidth="1"/>
    <col min="5" max="5" width="13.42578125" style="24" customWidth="1"/>
    <col min="6" max="16384" width="9.140625" style="24"/>
  </cols>
  <sheetData>
    <row r="1" spans="1:5" s="20" customFormat="1" ht="45.75" customHeight="1">
      <c r="A1" s="239" t="s">
        <v>653</v>
      </c>
      <c r="B1" s="239"/>
      <c r="C1" s="239"/>
      <c r="D1" s="239"/>
      <c r="E1" s="239"/>
    </row>
    <row r="2" spans="1:5" s="20" customFormat="1" ht="20.25">
      <c r="A2" s="238" t="s">
        <v>611</v>
      </c>
      <c r="B2" s="238"/>
      <c r="C2" s="238"/>
      <c r="D2" s="238"/>
      <c r="E2" s="238"/>
    </row>
    <row r="3" spans="1:5" s="22" customFormat="1" ht="15.75" thickBot="1">
      <c r="A3" s="21"/>
      <c r="C3" s="23"/>
      <c r="D3" s="24"/>
    </row>
    <row r="4" spans="1:5" s="69" customFormat="1" ht="38.25" thickBot="1">
      <c r="A4" s="66" t="s">
        <v>612</v>
      </c>
      <c r="B4" s="66" t="s">
        <v>3</v>
      </c>
      <c r="C4" s="67" t="s">
        <v>613</v>
      </c>
      <c r="D4" s="68" t="s">
        <v>614</v>
      </c>
      <c r="E4" s="68" t="s">
        <v>615</v>
      </c>
    </row>
    <row r="5" spans="1:5" ht="19.5" thickBot="1">
      <c r="A5" s="25" t="s">
        <v>616</v>
      </c>
      <c r="B5" s="26" t="s">
        <v>617</v>
      </c>
      <c r="C5" s="27">
        <f>C9+C8+C10+C7</f>
        <v>170494743.67000002</v>
      </c>
      <c r="D5" s="28">
        <f>D9+D8+D10+D7</f>
        <v>180871483.51999998</v>
      </c>
      <c r="E5" s="79">
        <f>D5/C5</f>
        <v>1.0608625206069966</v>
      </c>
    </row>
    <row r="6" spans="1:5" s="73" customFormat="1" ht="27" customHeight="1">
      <c r="A6" s="35" t="s">
        <v>618</v>
      </c>
      <c r="B6" s="29" t="s">
        <v>619</v>
      </c>
      <c r="C6" s="70">
        <f>C9+C8+C7</f>
        <v>149979332.67000002</v>
      </c>
      <c r="D6" s="71">
        <f>D9+D8+D7</f>
        <v>155248316.51999998</v>
      </c>
      <c r="E6" s="72">
        <f t="shared" ref="E6:E29" si="0">D6/C6</f>
        <v>1.0351313994815095</v>
      </c>
    </row>
    <row r="7" spans="1:5" s="69" customFormat="1" ht="19.5" customHeight="1">
      <c r="A7" s="230" t="s">
        <v>620</v>
      </c>
      <c r="B7" s="31" t="s">
        <v>621</v>
      </c>
      <c r="C7" s="74">
        <v>128088430.2</v>
      </c>
      <c r="D7" s="75">
        <f>133917964+32003.52</f>
        <v>133949967.52</v>
      </c>
      <c r="E7" s="72">
        <f t="shared" si="0"/>
        <v>1.0457616453792717</v>
      </c>
    </row>
    <row r="8" spans="1:5" s="69" customFormat="1" ht="33.75" customHeight="1">
      <c r="A8" s="230" t="s">
        <v>622</v>
      </c>
      <c r="B8" s="31" t="s">
        <v>623</v>
      </c>
      <c r="C8" s="74">
        <v>21661702.469999999</v>
      </c>
      <c r="D8" s="75">
        <v>21070617</v>
      </c>
      <c r="E8" s="72">
        <f t="shared" si="0"/>
        <v>0.97271288021711999</v>
      </c>
    </row>
    <row r="9" spans="1:5" s="69" customFormat="1" ht="21" customHeight="1">
      <c r="A9" s="230" t="s">
        <v>624</v>
      </c>
      <c r="B9" s="33" t="s">
        <v>625</v>
      </c>
      <c r="C9" s="74">
        <v>229200</v>
      </c>
      <c r="D9" s="75">
        <v>227732</v>
      </c>
      <c r="E9" s="72">
        <f t="shared" si="0"/>
        <v>0.99359511343804541</v>
      </c>
    </row>
    <row r="10" spans="1:5" s="73" customFormat="1" ht="24.75" customHeight="1" thickBot="1">
      <c r="A10" s="35" t="s">
        <v>626</v>
      </c>
      <c r="B10" s="29" t="s">
        <v>627</v>
      </c>
      <c r="C10" s="70">
        <v>20515411</v>
      </c>
      <c r="D10" s="71">
        <v>25623167</v>
      </c>
      <c r="E10" s="72">
        <f t="shared" si="0"/>
        <v>1.2489716633022854</v>
      </c>
    </row>
    <row r="11" spans="1:5" s="69" customFormat="1" ht="19.5" thickBot="1">
      <c r="A11" s="76" t="s">
        <v>628</v>
      </c>
      <c r="B11" s="26" t="s">
        <v>629</v>
      </c>
      <c r="C11" s="77">
        <f>C15+C14+C16+C13</f>
        <v>177796511.34999999</v>
      </c>
      <c r="D11" s="78">
        <f>D15+D14+D16+D13</f>
        <v>185203283.51999998</v>
      </c>
      <c r="E11" s="79">
        <f t="shared" si="0"/>
        <v>1.0416587036143776</v>
      </c>
    </row>
    <row r="12" spans="1:5" s="30" customFormat="1" ht="19.5" customHeight="1">
      <c r="A12" s="34" t="s">
        <v>618</v>
      </c>
      <c r="B12" s="35" t="s">
        <v>630</v>
      </c>
      <c r="C12" s="36">
        <f>C13+C14+C15</f>
        <v>152494045.56999999</v>
      </c>
      <c r="D12" s="36">
        <f>D13+D14+D15</f>
        <v>152231756.51999998</v>
      </c>
      <c r="E12" s="72">
        <f t="shared" si="0"/>
        <v>0.99828000464529865</v>
      </c>
    </row>
    <row r="13" spans="1:5" ht="22.5" customHeight="1">
      <c r="A13" s="37" t="s">
        <v>620</v>
      </c>
      <c r="B13" s="33" t="s">
        <v>631</v>
      </c>
      <c r="C13" s="38">
        <v>130603143.09999999</v>
      </c>
      <c r="D13" s="39">
        <f>131537223-50000-585819+32003.52</f>
        <v>130933407.52</v>
      </c>
      <c r="E13" s="72">
        <f t="shared" si="0"/>
        <v>1.0025287631841076</v>
      </c>
    </row>
    <row r="14" spans="1:5" ht="33" customHeight="1">
      <c r="A14" s="40" t="s">
        <v>622</v>
      </c>
      <c r="B14" s="33" t="s">
        <v>632</v>
      </c>
      <c r="C14" s="41">
        <v>21661702.469999999</v>
      </c>
      <c r="D14" s="42">
        <v>21070617</v>
      </c>
      <c r="E14" s="72">
        <f t="shared" si="0"/>
        <v>0.97271288021711999</v>
      </c>
    </row>
    <row r="15" spans="1:5" ht="25.5" customHeight="1">
      <c r="A15" s="40" t="s">
        <v>624</v>
      </c>
      <c r="B15" s="33" t="s">
        <v>633</v>
      </c>
      <c r="C15" s="41">
        <v>229200</v>
      </c>
      <c r="D15" s="42">
        <v>227732</v>
      </c>
      <c r="E15" s="72">
        <f t="shared" si="0"/>
        <v>0.99359511343804541</v>
      </c>
    </row>
    <row r="16" spans="1:5" s="30" customFormat="1" ht="19.5" customHeight="1" thickBot="1">
      <c r="A16" s="34" t="s">
        <v>626</v>
      </c>
      <c r="B16" s="43" t="s">
        <v>634</v>
      </c>
      <c r="C16" s="44">
        <v>25302465.780000001</v>
      </c>
      <c r="D16" s="44">
        <f>32098741+50000+822786</f>
        <v>32971527</v>
      </c>
      <c r="E16" s="72">
        <f t="shared" si="0"/>
        <v>1.303095409225369</v>
      </c>
    </row>
    <row r="17" spans="1:5" ht="36.75" customHeight="1" thickBot="1">
      <c r="A17" s="45" t="s">
        <v>635</v>
      </c>
      <c r="B17" s="35" t="s">
        <v>636</v>
      </c>
      <c r="C17" s="46">
        <f>C5-C11</f>
        <v>-7301767.6799999774</v>
      </c>
      <c r="D17" s="47">
        <f>D5-D11</f>
        <v>-4331800</v>
      </c>
      <c r="E17" s="79">
        <f t="shared" si="0"/>
        <v>0.59325360513250591</v>
      </c>
    </row>
    <row r="18" spans="1:5" ht="19.5" customHeight="1">
      <c r="A18" s="48" t="s">
        <v>637</v>
      </c>
      <c r="B18" s="49" t="s">
        <v>638</v>
      </c>
      <c r="C18" s="50">
        <f>C19+C25</f>
        <v>24473120.280000001</v>
      </c>
      <c r="D18" s="51">
        <f>D19+D26</f>
        <v>23398250</v>
      </c>
      <c r="E18" s="72">
        <f t="shared" si="0"/>
        <v>0.95607955717528958</v>
      </c>
    </row>
    <row r="19" spans="1:5" ht="33" customHeight="1">
      <c r="A19" s="52" t="s">
        <v>618</v>
      </c>
      <c r="B19" s="53" t="s">
        <v>639</v>
      </c>
      <c r="C19" s="54">
        <f>C20+C21+C22</f>
        <v>21808407.380000003</v>
      </c>
      <c r="D19" s="36">
        <f>D20+D21</f>
        <v>23398250</v>
      </c>
      <c r="E19" s="72">
        <f t="shared" si="0"/>
        <v>1.0729004457912872</v>
      </c>
    </row>
    <row r="20" spans="1:5" ht="19.5" customHeight="1">
      <c r="A20" s="52" t="s">
        <v>620</v>
      </c>
      <c r="B20" s="55" t="s">
        <v>640</v>
      </c>
      <c r="C20" s="56">
        <v>4293005.78</v>
      </c>
      <c r="D20" s="38">
        <v>4331800</v>
      </c>
      <c r="E20" s="72">
        <f t="shared" si="0"/>
        <v>1.0090366102418804</v>
      </c>
    </row>
    <row r="21" spans="1:5" ht="33" customHeight="1">
      <c r="A21" s="52" t="s">
        <v>622</v>
      </c>
      <c r="B21" s="55" t="s">
        <v>641</v>
      </c>
      <c r="C21" s="56">
        <v>17171352.600000001</v>
      </c>
      <c r="D21" s="38">
        <v>19066450</v>
      </c>
      <c r="E21" s="72">
        <f t="shared" si="0"/>
        <v>1.1103638976000061</v>
      </c>
    </row>
    <row r="22" spans="1:5" ht="36" customHeight="1">
      <c r="A22" s="52" t="s">
        <v>626</v>
      </c>
      <c r="B22" s="53" t="s">
        <v>642</v>
      </c>
      <c r="C22" s="54">
        <v>344049</v>
      </c>
      <c r="D22" s="36">
        <v>0</v>
      </c>
      <c r="E22" s="72">
        <f t="shared" si="0"/>
        <v>0</v>
      </c>
    </row>
    <row r="23" spans="1:5" ht="48.75" customHeight="1">
      <c r="A23" s="52" t="s">
        <v>643</v>
      </c>
      <c r="B23" s="55" t="s">
        <v>644</v>
      </c>
      <c r="C23" s="56">
        <v>344049</v>
      </c>
      <c r="D23" s="38">
        <v>0</v>
      </c>
      <c r="E23" s="72">
        <f t="shared" si="0"/>
        <v>0</v>
      </c>
    </row>
    <row r="24" spans="1:5" ht="19.5" customHeight="1">
      <c r="A24" s="52" t="s">
        <v>645</v>
      </c>
      <c r="B24" s="53" t="s">
        <v>646</v>
      </c>
      <c r="C24" s="54">
        <v>2664712</v>
      </c>
      <c r="D24" s="36">
        <v>0</v>
      </c>
      <c r="E24" s="72">
        <f t="shared" si="0"/>
        <v>0</v>
      </c>
    </row>
    <row r="25" spans="1:5" ht="19.5" customHeight="1">
      <c r="A25" s="52" t="s">
        <v>647</v>
      </c>
      <c r="B25" s="55" t="s">
        <v>640</v>
      </c>
      <c r="C25" s="56">
        <v>2664712.9</v>
      </c>
      <c r="D25" s="228">
        <v>0</v>
      </c>
      <c r="E25" s="72">
        <f t="shared" si="0"/>
        <v>0</v>
      </c>
    </row>
    <row r="26" spans="1:5" ht="35.25" customHeight="1" thickBot="1">
      <c r="A26" s="52" t="s">
        <v>648</v>
      </c>
      <c r="B26" s="55" t="s">
        <v>641</v>
      </c>
      <c r="C26" s="54"/>
      <c r="D26" s="39"/>
      <c r="E26" s="72"/>
    </row>
    <row r="27" spans="1:5" ht="19.5" customHeight="1" thickBot="1">
      <c r="A27" s="25" t="s">
        <v>649</v>
      </c>
      <c r="B27" s="26" t="s">
        <v>650</v>
      </c>
      <c r="C27" s="27">
        <f>C28+C29</f>
        <v>17171352.600000001</v>
      </c>
      <c r="D27" s="27">
        <f>D28+D29</f>
        <v>19066450</v>
      </c>
      <c r="E27" s="79">
        <f t="shared" si="0"/>
        <v>1.1103638976000061</v>
      </c>
    </row>
    <row r="28" spans="1:5" ht="34.5" customHeight="1">
      <c r="A28" s="57" t="s">
        <v>618</v>
      </c>
      <c r="B28" s="31" t="s">
        <v>651</v>
      </c>
      <c r="C28" s="32">
        <v>85012.6</v>
      </c>
      <c r="D28" s="58">
        <v>223729</v>
      </c>
      <c r="E28" s="72">
        <f t="shared" si="0"/>
        <v>2.6317157691918607</v>
      </c>
    </row>
    <row r="29" spans="1:5" ht="30.75" customHeight="1" thickBot="1">
      <c r="A29" s="59" t="s">
        <v>626</v>
      </c>
      <c r="B29" s="60" t="s">
        <v>652</v>
      </c>
      <c r="C29" s="61">
        <v>17086340</v>
      </c>
      <c r="D29" s="62">
        <v>18842721</v>
      </c>
      <c r="E29" s="229">
        <f t="shared" si="0"/>
        <v>1.1027944545174684</v>
      </c>
    </row>
    <row r="30" spans="1:5" ht="18.75">
      <c r="A30" s="63"/>
      <c r="B30" s="64"/>
      <c r="C30" s="65"/>
      <c r="D30" s="64"/>
      <c r="E30" s="64"/>
    </row>
  </sheetData>
  <mergeCells count="2">
    <mergeCell ref="A2:E2"/>
    <mergeCell ref="A1:E1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8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D8"/>
  <sheetViews>
    <sheetView showGridLines="0" workbookViewId="0">
      <selection activeCell="K15" sqref="K15"/>
    </sheetView>
  </sheetViews>
  <sheetFormatPr defaultRowHeight="14.25"/>
  <cols>
    <col min="1" max="2" width="7" style="289" customWidth="1"/>
    <col min="3" max="3" width="40" style="289" customWidth="1"/>
    <col min="4" max="4" width="15" style="289" customWidth="1"/>
    <col min="5" max="256" width="9.140625" style="289"/>
    <col min="257" max="258" width="7" style="289" customWidth="1"/>
    <col min="259" max="259" width="40" style="289" customWidth="1"/>
    <col min="260" max="260" width="15" style="289" customWidth="1"/>
    <col min="261" max="512" width="9.140625" style="289"/>
    <col min="513" max="514" width="7" style="289" customWidth="1"/>
    <col min="515" max="515" width="40" style="289" customWidth="1"/>
    <col min="516" max="516" width="15" style="289" customWidth="1"/>
    <col min="517" max="768" width="9.140625" style="289"/>
    <col min="769" max="770" width="7" style="289" customWidth="1"/>
    <col min="771" max="771" width="40" style="289" customWidth="1"/>
    <col min="772" max="772" width="15" style="289" customWidth="1"/>
    <col min="773" max="1024" width="9.140625" style="289"/>
    <col min="1025" max="1026" width="7" style="289" customWidth="1"/>
    <col min="1027" max="1027" width="40" style="289" customWidth="1"/>
    <col min="1028" max="1028" width="15" style="289" customWidth="1"/>
    <col min="1029" max="1280" width="9.140625" style="289"/>
    <col min="1281" max="1282" width="7" style="289" customWidth="1"/>
    <col min="1283" max="1283" width="40" style="289" customWidth="1"/>
    <col min="1284" max="1284" width="15" style="289" customWidth="1"/>
    <col min="1285" max="1536" width="9.140625" style="289"/>
    <col min="1537" max="1538" width="7" style="289" customWidth="1"/>
    <col min="1539" max="1539" width="40" style="289" customWidth="1"/>
    <col min="1540" max="1540" width="15" style="289" customWidth="1"/>
    <col min="1541" max="1792" width="9.140625" style="289"/>
    <col min="1793" max="1794" width="7" style="289" customWidth="1"/>
    <col min="1795" max="1795" width="40" style="289" customWidth="1"/>
    <col min="1796" max="1796" width="15" style="289" customWidth="1"/>
    <col min="1797" max="2048" width="9.140625" style="289"/>
    <col min="2049" max="2050" width="7" style="289" customWidth="1"/>
    <col min="2051" max="2051" width="40" style="289" customWidth="1"/>
    <col min="2052" max="2052" width="15" style="289" customWidth="1"/>
    <col min="2053" max="2304" width="9.140625" style="289"/>
    <col min="2305" max="2306" width="7" style="289" customWidth="1"/>
    <col min="2307" max="2307" width="40" style="289" customWidth="1"/>
    <col min="2308" max="2308" width="15" style="289" customWidth="1"/>
    <col min="2309" max="2560" width="9.140625" style="289"/>
    <col min="2561" max="2562" width="7" style="289" customWidth="1"/>
    <col min="2563" max="2563" width="40" style="289" customWidth="1"/>
    <col min="2564" max="2564" width="15" style="289" customWidth="1"/>
    <col min="2565" max="2816" width="9.140625" style="289"/>
    <col min="2817" max="2818" width="7" style="289" customWidth="1"/>
    <col min="2819" max="2819" width="40" style="289" customWidth="1"/>
    <col min="2820" max="2820" width="15" style="289" customWidth="1"/>
    <col min="2821" max="3072" width="9.140625" style="289"/>
    <col min="3073" max="3074" width="7" style="289" customWidth="1"/>
    <col min="3075" max="3075" width="40" style="289" customWidth="1"/>
    <col min="3076" max="3076" width="15" style="289" customWidth="1"/>
    <col min="3077" max="3328" width="9.140625" style="289"/>
    <col min="3329" max="3330" width="7" style="289" customWidth="1"/>
    <col min="3331" max="3331" width="40" style="289" customWidth="1"/>
    <col min="3332" max="3332" width="15" style="289" customWidth="1"/>
    <col min="3333" max="3584" width="9.140625" style="289"/>
    <col min="3585" max="3586" width="7" style="289" customWidth="1"/>
    <col min="3587" max="3587" width="40" style="289" customWidth="1"/>
    <col min="3588" max="3588" width="15" style="289" customWidth="1"/>
    <col min="3589" max="3840" width="9.140625" style="289"/>
    <col min="3841" max="3842" width="7" style="289" customWidth="1"/>
    <col min="3843" max="3843" width="40" style="289" customWidth="1"/>
    <col min="3844" max="3844" width="15" style="289" customWidth="1"/>
    <col min="3845" max="4096" width="9.140625" style="289"/>
    <col min="4097" max="4098" width="7" style="289" customWidth="1"/>
    <col min="4099" max="4099" width="40" style="289" customWidth="1"/>
    <col min="4100" max="4100" width="15" style="289" customWidth="1"/>
    <col min="4101" max="4352" width="9.140625" style="289"/>
    <col min="4353" max="4354" width="7" style="289" customWidth="1"/>
    <col min="4355" max="4355" width="40" style="289" customWidth="1"/>
    <col min="4356" max="4356" width="15" style="289" customWidth="1"/>
    <col min="4357" max="4608" width="9.140625" style="289"/>
    <col min="4609" max="4610" width="7" style="289" customWidth="1"/>
    <col min="4611" max="4611" width="40" style="289" customWidth="1"/>
    <col min="4612" max="4612" width="15" style="289" customWidth="1"/>
    <col min="4613" max="4864" width="9.140625" style="289"/>
    <col min="4865" max="4866" width="7" style="289" customWidth="1"/>
    <col min="4867" max="4867" width="40" style="289" customWidth="1"/>
    <col min="4868" max="4868" width="15" style="289" customWidth="1"/>
    <col min="4869" max="5120" width="9.140625" style="289"/>
    <col min="5121" max="5122" width="7" style="289" customWidth="1"/>
    <col min="5123" max="5123" width="40" style="289" customWidth="1"/>
    <col min="5124" max="5124" width="15" style="289" customWidth="1"/>
    <col min="5125" max="5376" width="9.140625" style="289"/>
    <col min="5377" max="5378" width="7" style="289" customWidth="1"/>
    <col min="5379" max="5379" width="40" style="289" customWidth="1"/>
    <col min="5380" max="5380" width="15" style="289" customWidth="1"/>
    <col min="5381" max="5632" width="9.140625" style="289"/>
    <col min="5633" max="5634" width="7" style="289" customWidth="1"/>
    <col min="5635" max="5635" width="40" style="289" customWidth="1"/>
    <col min="5636" max="5636" width="15" style="289" customWidth="1"/>
    <col min="5637" max="5888" width="9.140625" style="289"/>
    <col min="5889" max="5890" width="7" style="289" customWidth="1"/>
    <col min="5891" max="5891" width="40" style="289" customWidth="1"/>
    <col min="5892" max="5892" width="15" style="289" customWidth="1"/>
    <col min="5893" max="6144" width="9.140625" style="289"/>
    <col min="6145" max="6146" width="7" style="289" customWidth="1"/>
    <col min="6147" max="6147" width="40" style="289" customWidth="1"/>
    <col min="6148" max="6148" width="15" style="289" customWidth="1"/>
    <col min="6149" max="6400" width="9.140625" style="289"/>
    <col min="6401" max="6402" width="7" style="289" customWidth="1"/>
    <col min="6403" max="6403" width="40" style="289" customWidth="1"/>
    <col min="6404" max="6404" width="15" style="289" customWidth="1"/>
    <col min="6405" max="6656" width="9.140625" style="289"/>
    <col min="6657" max="6658" width="7" style="289" customWidth="1"/>
    <col min="6659" max="6659" width="40" style="289" customWidth="1"/>
    <col min="6660" max="6660" width="15" style="289" customWidth="1"/>
    <col min="6661" max="6912" width="9.140625" style="289"/>
    <col min="6913" max="6914" width="7" style="289" customWidth="1"/>
    <col min="6915" max="6915" width="40" style="289" customWidth="1"/>
    <col min="6916" max="6916" width="15" style="289" customWidth="1"/>
    <col min="6917" max="7168" width="9.140625" style="289"/>
    <col min="7169" max="7170" width="7" style="289" customWidth="1"/>
    <col min="7171" max="7171" width="40" style="289" customWidth="1"/>
    <col min="7172" max="7172" width="15" style="289" customWidth="1"/>
    <col min="7173" max="7424" width="9.140625" style="289"/>
    <col min="7425" max="7426" width="7" style="289" customWidth="1"/>
    <col min="7427" max="7427" width="40" style="289" customWidth="1"/>
    <col min="7428" max="7428" width="15" style="289" customWidth="1"/>
    <col min="7429" max="7680" width="9.140625" style="289"/>
    <col min="7681" max="7682" width="7" style="289" customWidth="1"/>
    <col min="7683" max="7683" width="40" style="289" customWidth="1"/>
    <col min="7684" max="7684" width="15" style="289" customWidth="1"/>
    <col min="7685" max="7936" width="9.140625" style="289"/>
    <col min="7937" max="7938" width="7" style="289" customWidth="1"/>
    <col min="7939" max="7939" width="40" style="289" customWidth="1"/>
    <col min="7940" max="7940" width="15" style="289" customWidth="1"/>
    <col min="7941" max="8192" width="9.140625" style="289"/>
    <col min="8193" max="8194" width="7" style="289" customWidth="1"/>
    <col min="8195" max="8195" width="40" style="289" customWidth="1"/>
    <col min="8196" max="8196" width="15" style="289" customWidth="1"/>
    <col min="8197" max="8448" width="9.140625" style="289"/>
    <col min="8449" max="8450" width="7" style="289" customWidth="1"/>
    <col min="8451" max="8451" width="40" style="289" customWidth="1"/>
    <col min="8452" max="8452" width="15" style="289" customWidth="1"/>
    <col min="8453" max="8704" width="9.140625" style="289"/>
    <col min="8705" max="8706" width="7" style="289" customWidth="1"/>
    <col min="8707" max="8707" width="40" style="289" customWidth="1"/>
    <col min="8708" max="8708" width="15" style="289" customWidth="1"/>
    <col min="8709" max="8960" width="9.140625" style="289"/>
    <col min="8961" max="8962" width="7" style="289" customWidth="1"/>
    <col min="8963" max="8963" width="40" style="289" customWidth="1"/>
    <col min="8964" max="8964" width="15" style="289" customWidth="1"/>
    <col min="8965" max="9216" width="9.140625" style="289"/>
    <col min="9217" max="9218" width="7" style="289" customWidth="1"/>
    <col min="9219" max="9219" width="40" style="289" customWidth="1"/>
    <col min="9220" max="9220" width="15" style="289" customWidth="1"/>
    <col min="9221" max="9472" width="9.140625" style="289"/>
    <col min="9473" max="9474" width="7" style="289" customWidth="1"/>
    <col min="9475" max="9475" width="40" style="289" customWidth="1"/>
    <col min="9476" max="9476" width="15" style="289" customWidth="1"/>
    <col min="9477" max="9728" width="9.140625" style="289"/>
    <col min="9729" max="9730" width="7" style="289" customWidth="1"/>
    <col min="9731" max="9731" width="40" style="289" customWidth="1"/>
    <col min="9732" max="9732" width="15" style="289" customWidth="1"/>
    <col min="9733" max="9984" width="9.140625" style="289"/>
    <col min="9985" max="9986" width="7" style="289" customWidth="1"/>
    <col min="9987" max="9987" width="40" style="289" customWidth="1"/>
    <col min="9988" max="9988" width="15" style="289" customWidth="1"/>
    <col min="9989" max="10240" width="9.140625" style="289"/>
    <col min="10241" max="10242" width="7" style="289" customWidth="1"/>
    <col min="10243" max="10243" width="40" style="289" customWidth="1"/>
    <col min="10244" max="10244" width="15" style="289" customWidth="1"/>
    <col min="10245" max="10496" width="9.140625" style="289"/>
    <col min="10497" max="10498" width="7" style="289" customWidth="1"/>
    <col min="10499" max="10499" width="40" style="289" customWidth="1"/>
    <col min="10500" max="10500" width="15" style="289" customWidth="1"/>
    <col min="10501" max="10752" width="9.140625" style="289"/>
    <col min="10753" max="10754" width="7" style="289" customWidth="1"/>
    <col min="10755" max="10755" width="40" style="289" customWidth="1"/>
    <col min="10756" max="10756" width="15" style="289" customWidth="1"/>
    <col min="10757" max="11008" width="9.140625" style="289"/>
    <col min="11009" max="11010" width="7" style="289" customWidth="1"/>
    <col min="11011" max="11011" width="40" style="289" customWidth="1"/>
    <col min="11012" max="11012" width="15" style="289" customWidth="1"/>
    <col min="11013" max="11264" width="9.140625" style="289"/>
    <col min="11265" max="11266" width="7" style="289" customWidth="1"/>
    <col min="11267" max="11267" width="40" style="289" customWidth="1"/>
    <col min="11268" max="11268" width="15" style="289" customWidth="1"/>
    <col min="11269" max="11520" width="9.140625" style="289"/>
    <col min="11521" max="11522" width="7" style="289" customWidth="1"/>
    <col min="11523" max="11523" width="40" style="289" customWidth="1"/>
    <col min="11524" max="11524" width="15" style="289" customWidth="1"/>
    <col min="11525" max="11776" width="9.140625" style="289"/>
    <col min="11777" max="11778" width="7" style="289" customWidth="1"/>
    <col min="11779" max="11779" width="40" style="289" customWidth="1"/>
    <col min="11780" max="11780" width="15" style="289" customWidth="1"/>
    <col min="11781" max="12032" width="9.140625" style="289"/>
    <col min="12033" max="12034" width="7" style="289" customWidth="1"/>
    <col min="12035" max="12035" width="40" style="289" customWidth="1"/>
    <col min="12036" max="12036" width="15" style="289" customWidth="1"/>
    <col min="12037" max="12288" width="9.140625" style="289"/>
    <col min="12289" max="12290" width="7" style="289" customWidth="1"/>
    <col min="12291" max="12291" width="40" style="289" customWidth="1"/>
    <col min="12292" max="12292" width="15" style="289" customWidth="1"/>
    <col min="12293" max="12544" width="9.140625" style="289"/>
    <col min="12545" max="12546" width="7" style="289" customWidth="1"/>
    <col min="12547" max="12547" width="40" style="289" customWidth="1"/>
    <col min="12548" max="12548" width="15" style="289" customWidth="1"/>
    <col min="12549" max="12800" width="9.140625" style="289"/>
    <col min="12801" max="12802" width="7" style="289" customWidth="1"/>
    <col min="12803" max="12803" width="40" style="289" customWidth="1"/>
    <col min="12804" max="12804" width="15" style="289" customWidth="1"/>
    <col min="12805" max="13056" width="9.140625" style="289"/>
    <col min="13057" max="13058" width="7" style="289" customWidth="1"/>
    <col min="13059" max="13059" width="40" style="289" customWidth="1"/>
    <col min="13060" max="13060" width="15" style="289" customWidth="1"/>
    <col min="13061" max="13312" width="9.140625" style="289"/>
    <col min="13313" max="13314" width="7" style="289" customWidth="1"/>
    <col min="13315" max="13315" width="40" style="289" customWidth="1"/>
    <col min="13316" max="13316" width="15" style="289" customWidth="1"/>
    <col min="13317" max="13568" width="9.140625" style="289"/>
    <col min="13569" max="13570" width="7" style="289" customWidth="1"/>
    <col min="13571" max="13571" width="40" style="289" customWidth="1"/>
    <col min="13572" max="13572" width="15" style="289" customWidth="1"/>
    <col min="13573" max="13824" width="9.140625" style="289"/>
    <col min="13825" max="13826" width="7" style="289" customWidth="1"/>
    <col min="13827" max="13827" width="40" style="289" customWidth="1"/>
    <col min="13828" max="13828" width="15" style="289" customWidth="1"/>
    <col min="13829" max="14080" width="9.140625" style="289"/>
    <col min="14081" max="14082" width="7" style="289" customWidth="1"/>
    <col min="14083" max="14083" width="40" style="289" customWidth="1"/>
    <col min="14084" max="14084" width="15" style="289" customWidth="1"/>
    <col min="14085" max="14336" width="9.140625" style="289"/>
    <col min="14337" max="14338" width="7" style="289" customWidth="1"/>
    <col min="14339" max="14339" width="40" style="289" customWidth="1"/>
    <col min="14340" max="14340" width="15" style="289" customWidth="1"/>
    <col min="14341" max="14592" width="9.140625" style="289"/>
    <col min="14593" max="14594" width="7" style="289" customWidth="1"/>
    <col min="14595" max="14595" width="40" style="289" customWidth="1"/>
    <col min="14596" max="14596" width="15" style="289" customWidth="1"/>
    <col min="14597" max="14848" width="9.140625" style="289"/>
    <col min="14849" max="14850" width="7" style="289" customWidth="1"/>
    <col min="14851" max="14851" width="40" style="289" customWidth="1"/>
    <col min="14852" max="14852" width="15" style="289" customWidth="1"/>
    <col min="14853" max="15104" width="9.140625" style="289"/>
    <col min="15105" max="15106" width="7" style="289" customWidth="1"/>
    <col min="15107" max="15107" width="40" style="289" customWidth="1"/>
    <col min="15108" max="15108" width="15" style="289" customWidth="1"/>
    <col min="15109" max="15360" width="9.140625" style="289"/>
    <col min="15361" max="15362" width="7" style="289" customWidth="1"/>
    <col min="15363" max="15363" width="40" style="289" customWidth="1"/>
    <col min="15364" max="15364" width="15" style="289" customWidth="1"/>
    <col min="15365" max="15616" width="9.140625" style="289"/>
    <col min="15617" max="15618" width="7" style="289" customWidth="1"/>
    <col min="15619" max="15619" width="40" style="289" customWidth="1"/>
    <col min="15620" max="15620" width="15" style="289" customWidth="1"/>
    <col min="15621" max="15872" width="9.140625" style="289"/>
    <col min="15873" max="15874" width="7" style="289" customWidth="1"/>
    <col min="15875" max="15875" width="40" style="289" customWidth="1"/>
    <col min="15876" max="15876" width="15" style="289" customWidth="1"/>
    <col min="15877" max="16128" width="9.140625" style="289"/>
    <col min="16129" max="16130" width="7" style="289" customWidth="1"/>
    <col min="16131" max="16131" width="40" style="289" customWidth="1"/>
    <col min="16132" max="16132" width="15" style="289" customWidth="1"/>
    <col min="16133" max="16384" width="9.140625" style="289"/>
  </cols>
  <sheetData>
    <row r="1" spans="1:4" ht="14.25" customHeight="1">
      <c r="A1" s="287" t="s">
        <v>654</v>
      </c>
      <c r="B1" s="288"/>
      <c r="C1" s="288"/>
      <c r="D1" s="288"/>
    </row>
    <row r="2" spans="1:4">
      <c r="A2" s="290" t="s">
        <v>655</v>
      </c>
      <c r="B2" s="288"/>
      <c r="C2" s="288"/>
      <c r="D2" s="288"/>
    </row>
    <row r="3" spans="1:4">
      <c r="A3" s="291"/>
    </row>
    <row r="4" spans="1:4" ht="15" thickBot="1">
      <c r="A4" s="292" t="s">
        <v>39</v>
      </c>
      <c r="B4" s="293" t="s">
        <v>372</v>
      </c>
      <c r="C4" s="293" t="s">
        <v>3</v>
      </c>
      <c r="D4" s="294" t="s">
        <v>373</v>
      </c>
    </row>
    <row r="5" spans="1:4" s="301" customFormat="1" ht="27.75" thickBot="1">
      <c r="A5" s="341">
        <v>952</v>
      </c>
      <c r="B5" s="303"/>
      <c r="C5" s="304" t="s">
        <v>656</v>
      </c>
      <c r="D5" s="306" t="s">
        <v>898</v>
      </c>
    </row>
    <row r="6" spans="1:4" s="301" customFormat="1" ht="27.75" thickBot="1">
      <c r="A6" s="341"/>
      <c r="B6" s="303">
        <v>5602</v>
      </c>
      <c r="C6" s="304" t="s">
        <v>657</v>
      </c>
      <c r="D6" s="306" t="s">
        <v>899</v>
      </c>
    </row>
    <row r="7" spans="1:4" s="301" customFormat="1" ht="15.75" thickBot="1">
      <c r="A7" s="341"/>
      <c r="B7" s="303">
        <v>5604</v>
      </c>
      <c r="C7" s="304" t="s">
        <v>658</v>
      </c>
      <c r="D7" s="306" t="s">
        <v>900</v>
      </c>
    </row>
    <row r="8" spans="1:4" s="301" customFormat="1" ht="15">
      <c r="A8" s="342"/>
      <c r="B8" s="308"/>
      <c r="C8" s="299" t="s">
        <v>35</v>
      </c>
      <c r="D8" s="300" t="s">
        <v>898</v>
      </c>
    </row>
  </sheetData>
  <mergeCells count="2">
    <mergeCell ref="A1:D1"/>
    <mergeCell ref="A2:D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C32"/>
  <sheetViews>
    <sheetView topLeftCell="A10" workbookViewId="0">
      <selection activeCell="E14" sqref="E14"/>
    </sheetView>
  </sheetViews>
  <sheetFormatPr defaultRowHeight="15"/>
  <cols>
    <col min="1" max="1" width="7.42578125" style="97" customWidth="1"/>
    <col min="2" max="2" width="49.42578125" customWidth="1"/>
    <col min="3" max="3" width="22.42578125" customWidth="1"/>
  </cols>
  <sheetData>
    <row r="1" spans="1:3" ht="15.75">
      <c r="A1" s="240" t="s">
        <v>659</v>
      </c>
      <c r="B1" s="240"/>
      <c r="C1" s="240"/>
    </row>
    <row r="2" spans="1:3">
      <c r="A2" s="231"/>
      <c r="B2" s="232"/>
      <c r="C2" s="233"/>
    </row>
    <row r="3" spans="1:3">
      <c r="A3" s="241" t="s">
        <v>660</v>
      </c>
      <c r="B3" s="241"/>
      <c r="C3" s="241"/>
    </row>
    <row r="4" spans="1:3" ht="16.5" thickBot="1">
      <c r="A4" s="92"/>
      <c r="B4" s="80"/>
      <c r="C4" s="81"/>
    </row>
    <row r="5" spans="1:3" s="88" customFormat="1" ht="40.5" customHeight="1">
      <c r="A5" s="93" t="s">
        <v>612</v>
      </c>
      <c r="B5" s="87" t="s">
        <v>661</v>
      </c>
      <c r="C5" s="82" t="s">
        <v>662</v>
      </c>
    </row>
    <row r="6" spans="1:3" s="88" customFormat="1" ht="15.75">
      <c r="A6" s="242" t="s">
        <v>663</v>
      </c>
      <c r="B6" s="243"/>
      <c r="C6" s="244"/>
    </row>
    <row r="7" spans="1:3" s="88" customFormat="1" ht="47.25">
      <c r="A7" s="94">
        <v>1</v>
      </c>
      <c r="B7" s="83" t="s">
        <v>664</v>
      </c>
      <c r="C7" s="85">
        <v>10400001</v>
      </c>
    </row>
    <row r="8" spans="1:3" s="88" customFormat="1" ht="47.25">
      <c r="A8" s="94">
        <v>2</v>
      </c>
      <c r="B8" s="83" t="s">
        <v>665</v>
      </c>
      <c r="C8" s="85">
        <v>7242720</v>
      </c>
    </row>
    <row r="9" spans="1:3" s="88" customFormat="1" ht="47.25">
      <c r="A9" s="94">
        <v>3</v>
      </c>
      <c r="B9" s="83" t="s">
        <v>666</v>
      </c>
      <c r="C9" s="89">
        <v>1200000</v>
      </c>
    </row>
    <row r="10" spans="1:3" s="88" customFormat="1" ht="15.75">
      <c r="A10" s="95"/>
      <c r="B10" s="90" t="s">
        <v>667</v>
      </c>
      <c r="C10" s="84">
        <f>SUM(C7:C9)</f>
        <v>18842721</v>
      </c>
    </row>
    <row r="11" spans="1:3" s="88" customFormat="1" ht="15.75">
      <c r="A11" s="245" t="s">
        <v>668</v>
      </c>
      <c r="B11" s="246"/>
      <c r="C11" s="247"/>
    </row>
    <row r="12" spans="1:3" s="88" customFormat="1" ht="47.25">
      <c r="A12" s="94">
        <v>1</v>
      </c>
      <c r="B12" s="83" t="s">
        <v>669</v>
      </c>
      <c r="C12" s="85">
        <v>51704</v>
      </c>
    </row>
    <row r="13" spans="1:3" s="88" customFormat="1" ht="63">
      <c r="A13" s="94">
        <v>2</v>
      </c>
      <c r="B13" s="83" t="s">
        <v>670</v>
      </c>
      <c r="C13" s="89">
        <v>125425</v>
      </c>
    </row>
    <row r="14" spans="1:3" s="88" customFormat="1" ht="47.25">
      <c r="A14" s="94">
        <v>3</v>
      </c>
      <c r="B14" s="83" t="s">
        <v>671</v>
      </c>
      <c r="C14" s="85">
        <v>46600</v>
      </c>
    </row>
    <row r="15" spans="1:3" s="88" customFormat="1" ht="15.75">
      <c r="A15" s="95"/>
      <c r="B15" s="90" t="s">
        <v>672</v>
      </c>
      <c r="C15" s="84">
        <f>SUM(C12:C14)</f>
        <v>223729</v>
      </c>
    </row>
    <row r="16" spans="1:3" s="88" customFormat="1" ht="34.5" customHeight="1" thickBot="1">
      <c r="A16" s="96"/>
      <c r="B16" s="91" t="s">
        <v>673</v>
      </c>
      <c r="C16" s="86">
        <f>C10+C15</f>
        <v>19066450</v>
      </c>
    </row>
    <row r="17" spans="1:1" s="88" customFormat="1">
      <c r="A17" s="97"/>
    </row>
    <row r="18" spans="1:1" s="88" customFormat="1">
      <c r="A18" s="97"/>
    </row>
    <row r="19" spans="1:1" s="88" customFormat="1">
      <c r="A19" s="97"/>
    </row>
    <row r="20" spans="1:1" s="88" customFormat="1">
      <c r="A20" s="97"/>
    </row>
    <row r="21" spans="1:1" s="88" customFormat="1">
      <c r="A21" s="97"/>
    </row>
    <row r="22" spans="1:1" s="88" customFormat="1">
      <c r="A22" s="97"/>
    </row>
    <row r="23" spans="1:1" s="88" customFormat="1">
      <c r="A23" s="97"/>
    </row>
    <row r="24" spans="1:1" s="88" customFormat="1">
      <c r="A24" s="97"/>
    </row>
    <row r="25" spans="1:1" s="88" customFormat="1">
      <c r="A25" s="97"/>
    </row>
    <row r="26" spans="1:1" s="88" customFormat="1">
      <c r="A26" s="97"/>
    </row>
    <row r="27" spans="1:1" s="88" customFormat="1">
      <c r="A27" s="97"/>
    </row>
    <row r="28" spans="1:1" s="88" customFormat="1">
      <c r="A28" s="97"/>
    </row>
    <row r="29" spans="1:1" s="88" customFormat="1">
      <c r="A29" s="97"/>
    </row>
    <row r="30" spans="1:1" s="88" customFormat="1">
      <c r="A30" s="97"/>
    </row>
    <row r="31" spans="1:1" s="88" customFormat="1">
      <c r="A31" s="97"/>
    </row>
    <row r="32" spans="1:1" s="88" customFormat="1">
      <c r="A32" s="97"/>
    </row>
  </sheetData>
  <mergeCells count="4">
    <mergeCell ref="A1:C1"/>
    <mergeCell ref="A3:C3"/>
    <mergeCell ref="A6:C6"/>
    <mergeCell ref="A11:C1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11"/>
  <sheetViews>
    <sheetView showGridLines="0" workbookViewId="0">
      <selection activeCell="K13" sqref="K13"/>
    </sheetView>
  </sheetViews>
  <sheetFormatPr defaultRowHeight="14.25"/>
  <cols>
    <col min="1" max="1" width="4.5703125" style="289" customWidth="1"/>
    <col min="2" max="2" width="7" style="289" customWidth="1"/>
    <col min="3" max="3" width="6" style="289" customWidth="1"/>
    <col min="4" max="4" width="40" style="289" customWidth="1"/>
    <col min="5" max="5" width="15" style="289" customWidth="1"/>
    <col min="6" max="256" width="9.140625" style="289"/>
    <col min="257" max="257" width="4.5703125" style="289" customWidth="1"/>
    <col min="258" max="258" width="7" style="289" customWidth="1"/>
    <col min="259" max="259" width="6" style="289" customWidth="1"/>
    <col min="260" max="260" width="40" style="289" customWidth="1"/>
    <col min="261" max="261" width="15" style="289" customWidth="1"/>
    <col min="262" max="512" width="9.140625" style="289"/>
    <col min="513" max="513" width="4.5703125" style="289" customWidth="1"/>
    <col min="514" max="514" width="7" style="289" customWidth="1"/>
    <col min="515" max="515" width="6" style="289" customWidth="1"/>
    <col min="516" max="516" width="40" style="289" customWidth="1"/>
    <col min="517" max="517" width="15" style="289" customWidth="1"/>
    <col min="518" max="768" width="9.140625" style="289"/>
    <col min="769" max="769" width="4.5703125" style="289" customWidth="1"/>
    <col min="770" max="770" width="7" style="289" customWidth="1"/>
    <col min="771" max="771" width="6" style="289" customWidth="1"/>
    <col min="772" max="772" width="40" style="289" customWidth="1"/>
    <col min="773" max="773" width="15" style="289" customWidth="1"/>
    <col min="774" max="1024" width="9.140625" style="289"/>
    <col min="1025" max="1025" width="4.5703125" style="289" customWidth="1"/>
    <col min="1026" max="1026" width="7" style="289" customWidth="1"/>
    <col min="1027" max="1027" width="6" style="289" customWidth="1"/>
    <col min="1028" max="1028" width="40" style="289" customWidth="1"/>
    <col min="1029" max="1029" width="15" style="289" customWidth="1"/>
    <col min="1030" max="1280" width="9.140625" style="289"/>
    <col min="1281" max="1281" width="4.5703125" style="289" customWidth="1"/>
    <col min="1282" max="1282" width="7" style="289" customWidth="1"/>
    <col min="1283" max="1283" width="6" style="289" customWidth="1"/>
    <col min="1284" max="1284" width="40" style="289" customWidth="1"/>
    <col min="1285" max="1285" width="15" style="289" customWidth="1"/>
    <col min="1286" max="1536" width="9.140625" style="289"/>
    <col min="1537" max="1537" width="4.5703125" style="289" customWidth="1"/>
    <col min="1538" max="1538" width="7" style="289" customWidth="1"/>
    <col min="1539" max="1539" width="6" style="289" customWidth="1"/>
    <col min="1540" max="1540" width="40" style="289" customWidth="1"/>
    <col min="1541" max="1541" width="15" style="289" customWidth="1"/>
    <col min="1542" max="1792" width="9.140625" style="289"/>
    <col min="1793" max="1793" width="4.5703125" style="289" customWidth="1"/>
    <col min="1794" max="1794" width="7" style="289" customWidth="1"/>
    <col min="1795" max="1795" width="6" style="289" customWidth="1"/>
    <col min="1796" max="1796" width="40" style="289" customWidth="1"/>
    <col min="1797" max="1797" width="15" style="289" customWidth="1"/>
    <col min="1798" max="2048" width="9.140625" style="289"/>
    <col min="2049" max="2049" width="4.5703125" style="289" customWidth="1"/>
    <col min="2050" max="2050" width="7" style="289" customWidth="1"/>
    <col min="2051" max="2051" width="6" style="289" customWidth="1"/>
    <col min="2052" max="2052" width="40" style="289" customWidth="1"/>
    <col min="2053" max="2053" width="15" style="289" customWidth="1"/>
    <col min="2054" max="2304" width="9.140625" style="289"/>
    <col min="2305" max="2305" width="4.5703125" style="289" customWidth="1"/>
    <col min="2306" max="2306" width="7" style="289" customWidth="1"/>
    <col min="2307" max="2307" width="6" style="289" customWidth="1"/>
    <col min="2308" max="2308" width="40" style="289" customWidth="1"/>
    <col min="2309" max="2309" width="15" style="289" customWidth="1"/>
    <col min="2310" max="2560" width="9.140625" style="289"/>
    <col min="2561" max="2561" width="4.5703125" style="289" customWidth="1"/>
    <col min="2562" max="2562" width="7" style="289" customWidth="1"/>
    <col min="2563" max="2563" width="6" style="289" customWidth="1"/>
    <col min="2564" max="2564" width="40" style="289" customWidth="1"/>
    <col min="2565" max="2565" width="15" style="289" customWidth="1"/>
    <col min="2566" max="2816" width="9.140625" style="289"/>
    <col min="2817" max="2817" width="4.5703125" style="289" customWidth="1"/>
    <col min="2818" max="2818" width="7" style="289" customWidth="1"/>
    <col min="2819" max="2819" width="6" style="289" customWidth="1"/>
    <col min="2820" max="2820" width="40" style="289" customWidth="1"/>
    <col min="2821" max="2821" width="15" style="289" customWidth="1"/>
    <col min="2822" max="3072" width="9.140625" style="289"/>
    <col min="3073" max="3073" width="4.5703125" style="289" customWidth="1"/>
    <col min="3074" max="3074" width="7" style="289" customWidth="1"/>
    <col min="3075" max="3075" width="6" style="289" customWidth="1"/>
    <col min="3076" max="3076" width="40" style="289" customWidth="1"/>
    <col min="3077" max="3077" width="15" style="289" customWidth="1"/>
    <col min="3078" max="3328" width="9.140625" style="289"/>
    <col min="3329" max="3329" width="4.5703125" style="289" customWidth="1"/>
    <col min="3330" max="3330" width="7" style="289" customWidth="1"/>
    <col min="3331" max="3331" width="6" style="289" customWidth="1"/>
    <col min="3332" max="3332" width="40" style="289" customWidth="1"/>
    <col min="3333" max="3333" width="15" style="289" customWidth="1"/>
    <col min="3334" max="3584" width="9.140625" style="289"/>
    <col min="3585" max="3585" width="4.5703125" style="289" customWidth="1"/>
    <col min="3586" max="3586" width="7" style="289" customWidth="1"/>
    <col min="3587" max="3587" width="6" style="289" customWidth="1"/>
    <col min="3588" max="3588" width="40" style="289" customWidth="1"/>
    <col min="3589" max="3589" width="15" style="289" customWidth="1"/>
    <col min="3590" max="3840" width="9.140625" style="289"/>
    <col min="3841" max="3841" width="4.5703125" style="289" customWidth="1"/>
    <col min="3842" max="3842" width="7" style="289" customWidth="1"/>
    <col min="3843" max="3843" width="6" style="289" customWidth="1"/>
    <col min="3844" max="3844" width="40" style="289" customWidth="1"/>
    <col min="3845" max="3845" width="15" style="289" customWidth="1"/>
    <col min="3846" max="4096" width="9.140625" style="289"/>
    <col min="4097" max="4097" width="4.5703125" style="289" customWidth="1"/>
    <col min="4098" max="4098" width="7" style="289" customWidth="1"/>
    <col min="4099" max="4099" width="6" style="289" customWidth="1"/>
    <col min="4100" max="4100" width="40" style="289" customWidth="1"/>
    <col min="4101" max="4101" width="15" style="289" customWidth="1"/>
    <col min="4102" max="4352" width="9.140625" style="289"/>
    <col min="4353" max="4353" width="4.5703125" style="289" customWidth="1"/>
    <col min="4354" max="4354" width="7" style="289" customWidth="1"/>
    <col min="4355" max="4355" width="6" style="289" customWidth="1"/>
    <col min="4356" max="4356" width="40" style="289" customWidth="1"/>
    <col min="4357" max="4357" width="15" style="289" customWidth="1"/>
    <col min="4358" max="4608" width="9.140625" style="289"/>
    <col min="4609" max="4609" width="4.5703125" style="289" customWidth="1"/>
    <col min="4610" max="4610" width="7" style="289" customWidth="1"/>
    <col min="4611" max="4611" width="6" style="289" customWidth="1"/>
    <col min="4612" max="4612" width="40" style="289" customWidth="1"/>
    <col min="4613" max="4613" width="15" style="289" customWidth="1"/>
    <col min="4614" max="4864" width="9.140625" style="289"/>
    <col min="4865" max="4865" width="4.5703125" style="289" customWidth="1"/>
    <col min="4866" max="4866" width="7" style="289" customWidth="1"/>
    <col min="4867" max="4867" width="6" style="289" customWidth="1"/>
    <col min="4868" max="4868" width="40" style="289" customWidth="1"/>
    <col min="4869" max="4869" width="15" style="289" customWidth="1"/>
    <col min="4870" max="5120" width="9.140625" style="289"/>
    <col min="5121" max="5121" width="4.5703125" style="289" customWidth="1"/>
    <col min="5122" max="5122" width="7" style="289" customWidth="1"/>
    <col min="5123" max="5123" width="6" style="289" customWidth="1"/>
    <col min="5124" max="5124" width="40" style="289" customWidth="1"/>
    <col min="5125" max="5125" width="15" style="289" customWidth="1"/>
    <col min="5126" max="5376" width="9.140625" style="289"/>
    <col min="5377" max="5377" width="4.5703125" style="289" customWidth="1"/>
    <col min="5378" max="5378" width="7" style="289" customWidth="1"/>
    <col min="5379" max="5379" width="6" style="289" customWidth="1"/>
    <col min="5380" max="5380" width="40" style="289" customWidth="1"/>
    <col min="5381" max="5381" width="15" style="289" customWidth="1"/>
    <col min="5382" max="5632" width="9.140625" style="289"/>
    <col min="5633" max="5633" width="4.5703125" style="289" customWidth="1"/>
    <col min="5634" max="5634" width="7" style="289" customWidth="1"/>
    <col min="5635" max="5635" width="6" style="289" customWidth="1"/>
    <col min="5636" max="5636" width="40" style="289" customWidth="1"/>
    <col min="5637" max="5637" width="15" style="289" customWidth="1"/>
    <col min="5638" max="5888" width="9.140625" style="289"/>
    <col min="5889" max="5889" width="4.5703125" style="289" customWidth="1"/>
    <col min="5890" max="5890" width="7" style="289" customWidth="1"/>
    <col min="5891" max="5891" width="6" style="289" customWidth="1"/>
    <col min="5892" max="5892" width="40" style="289" customWidth="1"/>
    <col min="5893" max="5893" width="15" style="289" customWidth="1"/>
    <col min="5894" max="6144" width="9.140625" style="289"/>
    <col min="6145" max="6145" width="4.5703125" style="289" customWidth="1"/>
    <col min="6146" max="6146" width="7" style="289" customWidth="1"/>
    <col min="6147" max="6147" width="6" style="289" customWidth="1"/>
    <col min="6148" max="6148" width="40" style="289" customWidth="1"/>
    <col min="6149" max="6149" width="15" style="289" customWidth="1"/>
    <col min="6150" max="6400" width="9.140625" style="289"/>
    <col min="6401" max="6401" width="4.5703125" style="289" customWidth="1"/>
    <col min="6402" max="6402" width="7" style="289" customWidth="1"/>
    <col min="6403" max="6403" width="6" style="289" customWidth="1"/>
    <col min="6404" max="6404" width="40" style="289" customWidth="1"/>
    <col min="6405" max="6405" width="15" style="289" customWidth="1"/>
    <col min="6406" max="6656" width="9.140625" style="289"/>
    <col min="6657" max="6657" width="4.5703125" style="289" customWidth="1"/>
    <col min="6658" max="6658" width="7" style="289" customWidth="1"/>
    <col min="6659" max="6659" width="6" style="289" customWidth="1"/>
    <col min="6660" max="6660" width="40" style="289" customWidth="1"/>
    <col min="6661" max="6661" width="15" style="289" customWidth="1"/>
    <col min="6662" max="6912" width="9.140625" style="289"/>
    <col min="6913" max="6913" width="4.5703125" style="289" customWidth="1"/>
    <col min="6914" max="6914" width="7" style="289" customWidth="1"/>
    <col min="6915" max="6915" width="6" style="289" customWidth="1"/>
    <col min="6916" max="6916" width="40" style="289" customWidth="1"/>
    <col min="6917" max="6917" width="15" style="289" customWidth="1"/>
    <col min="6918" max="7168" width="9.140625" style="289"/>
    <col min="7169" max="7169" width="4.5703125" style="289" customWidth="1"/>
    <col min="7170" max="7170" width="7" style="289" customWidth="1"/>
    <col min="7171" max="7171" width="6" style="289" customWidth="1"/>
    <col min="7172" max="7172" width="40" style="289" customWidth="1"/>
    <col min="7173" max="7173" width="15" style="289" customWidth="1"/>
    <col min="7174" max="7424" width="9.140625" style="289"/>
    <col min="7425" max="7425" width="4.5703125" style="289" customWidth="1"/>
    <col min="7426" max="7426" width="7" style="289" customWidth="1"/>
    <col min="7427" max="7427" width="6" style="289" customWidth="1"/>
    <col min="7428" max="7428" width="40" style="289" customWidth="1"/>
    <col min="7429" max="7429" width="15" style="289" customWidth="1"/>
    <col min="7430" max="7680" width="9.140625" style="289"/>
    <col min="7681" max="7681" width="4.5703125" style="289" customWidth="1"/>
    <col min="7682" max="7682" width="7" style="289" customWidth="1"/>
    <col min="7683" max="7683" width="6" style="289" customWidth="1"/>
    <col min="7684" max="7684" width="40" style="289" customWidth="1"/>
    <col min="7685" max="7685" width="15" style="289" customWidth="1"/>
    <col min="7686" max="7936" width="9.140625" style="289"/>
    <col min="7937" max="7937" width="4.5703125" style="289" customWidth="1"/>
    <col min="7938" max="7938" width="7" style="289" customWidth="1"/>
    <col min="7939" max="7939" width="6" style="289" customWidth="1"/>
    <col min="7940" max="7940" width="40" style="289" customWidth="1"/>
    <col min="7941" max="7941" width="15" style="289" customWidth="1"/>
    <col min="7942" max="8192" width="9.140625" style="289"/>
    <col min="8193" max="8193" width="4.5703125" style="289" customWidth="1"/>
    <col min="8194" max="8194" width="7" style="289" customWidth="1"/>
    <col min="8195" max="8195" width="6" style="289" customWidth="1"/>
    <col min="8196" max="8196" width="40" style="289" customWidth="1"/>
    <col min="8197" max="8197" width="15" style="289" customWidth="1"/>
    <col min="8198" max="8448" width="9.140625" style="289"/>
    <col min="8449" max="8449" width="4.5703125" style="289" customWidth="1"/>
    <col min="8450" max="8450" width="7" style="289" customWidth="1"/>
    <col min="8451" max="8451" width="6" style="289" customWidth="1"/>
    <col min="8452" max="8452" width="40" style="289" customWidth="1"/>
    <col min="8453" max="8453" width="15" style="289" customWidth="1"/>
    <col min="8454" max="8704" width="9.140625" style="289"/>
    <col min="8705" max="8705" width="4.5703125" style="289" customWidth="1"/>
    <col min="8706" max="8706" width="7" style="289" customWidth="1"/>
    <col min="8707" max="8707" width="6" style="289" customWidth="1"/>
    <col min="8708" max="8708" width="40" style="289" customWidth="1"/>
    <col min="8709" max="8709" width="15" style="289" customWidth="1"/>
    <col min="8710" max="8960" width="9.140625" style="289"/>
    <col min="8961" max="8961" width="4.5703125" style="289" customWidth="1"/>
    <col min="8962" max="8962" width="7" style="289" customWidth="1"/>
    <col min="8963" max="8963" width="6" style="289" customWidth="1"/>
    <col min="8964" max="8964" width="40" style="289" customWidth="1"/>
    <col min="8965" max="8965" width="15" style="289" customWidth="1"/>
    <col min="8966" max="9216" width="9.140625" style="289"/>
    <col min="9217" max="9217" width="4.5703125" style="289" customWidth="1"/>
    <col min="9218" max="9218" width="7" style="289" customWidth="1"/>
    <col min="9219" max="9219" width="6" style="289" customWidth="1"/>
    <col min="9220" max="9220" width="40" style="289" customWidth="1"/>
    <col min="9221" max="9221" width="15" style="289" customWidth="1"/>
    <col min="9222" max="9472" width="9.140625" style="289"/>
    <col min="9473" max="9473" width="4.5703125" style="289" customWidth="1"/>
    <col min="9474" max="9474" width="7" style="289" customWidth="1"/>
    <col min="9475" max="9475" width="6" style="289" customWidth="1"/>
    <col min="9476" max="9476" width="40" style="289" customWidth="1"/>
    <col min="9477" max="9477" width="15" style="289" customWidth="1"/>
    <col min="9478" max="9728" width="9.140625" style="289"/>
    <col min="9729" max="9729" width="4.5703125" style="289" customWidth="1"/>
    <col min="9730" max="9730" width="7" style="289" customWidth="1"/>
    <col min="9731" max="9731" width="6" style="289" customWidth="1"/>
    <col min="9732" max="9732" width="40" style="289" customWidth="1"/>
    <col min="9733" max="9733" width="15" style="289" customWidth="1"/>
    <col min="9734" max="9984" width="9.140625" style="289"/>
    <col min="9985" max="9985" width="4.5703125" style="289" customWidth="1"/>
    <col min="9986" max="9986" width="7" style="289" customWidth="1"/>
    <col min="9987" max="9987" width="6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.5703125" style="289" customWidth="1"/>
    <col min="10242" max="10242" width="7" style="289" customWidth="1"/>
    <col min="10243" max="10243" width="6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.5703125" style="289" customWidth="1"/>
    <col min="10498" max="10498" width="7" style="289" customWidth="1"/>
    <col min="10499" max="10499" width="6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.5703125" style="289" customWidth="1"/>
    <col min="10754" max="10754" width="7" style="289" customWidth="1"/>
    <col min="10755" max="10755" width="6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.5703125" style="289" customWidth="1"/>
    <col min="11010" max="11010" width="7" style="289" customWidth="1"/>
    <col min="11011" max="11011" width="6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.5703125" style="289" customWidth="1"/>
    <col min="11266" max="11266" width="7" style="289" customWidth="1"/>
    <col min="11267" max="11267" width="6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.5703125" style="289" customWidth="1"/>
    <col min="11522" max="11522" width="7" style="289" customWidth="1"/>
    <col min="11523" max="11523" width="6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.5703125" style="289" customWidth="1"/>
    <col min="11778" max="11778" width="7" style="289" customWidth="1"/>
    <col min="11779" max="11779" width="6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.5703125" style="289" customWidth="1"/>
    <col min="12034" max="12034" width="7" style="289" customWidth="1"/>
    <col min="12035" max="12035" width="6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.5703125" style="289" customWidth="1"/>
    <col min="12290" max="12290" width="7" style="289" customWidth="1"/>
    <col min="12291" max="12291" width="6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.5703125" style="289" customWidth="1"/>
    <col min="12546" max="12546" width="7" style="289" customWidth="1"/>
    <col min="12547" max="12547" width="6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.5703125" style="289" customWidth="1"/>
    <col min="12802" max="12802" width="7" style="289" customWidth="1"/>
    <col min="12803" max="12803" width="6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.5703125" style="289" customWidth="1"/>
    <col min="13058" max="13058" width="7" style="289" customWidth="1"/>
    <col min="13059" max="13059" width="6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.5703125" style="289" customWidth="1"/>
    <col min="13314" max="13314" width="7" style="289" customWidth="1"/>
    <col min="13315" max="13315" width="6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.5703125" style="289" customWidth="1"/>
    <col min="13570" max="13570" width="7" style="289" customWidth="1"/>
    <col min="13571" max="13571" width="6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.5703125" style="289" customWidth="1"/>
    <col min="13826" max="13826" width="7" style="289" customWidth="1"/>
    <col min="13827" max="13827" width="6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.5703125" style="289" customWidth="1"/>
    <col min="14082" max="14082" width="7" style="289" customWidth="1"/>
    <col min="14083" max="14083" width="6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.5703125" style="289" customWidth="1"/>
    <col min="14338" max="14338" width="7" style="289" customWidth="1"/>
    <col min="14339" max="14339" width="6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.5703125" style="289" customWidth="1"/>
    <col min="14594" max="14594" width="7" style="289" customWidth="1"/>
    <col min="14595" max="14595" width="6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.5703125" style="289" customWidth="1"/>
    <col min="14850" max="14850" width="7" style="289" customWidth="1"/>
    <col min="14851" max="14851" width="6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.5703125" style="289" customWidth="1"/>
    <col min="15106" max="15106" width="7" style="289" customWidth="1"/>
    <col min="15107" max="15107" width="6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.5703125" style="289" customWidth="1"/>
    <col min="15362" max="15362" width="7" style="289" customWidth="1"/>
    <col min="15363" max="15363" width="6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.5703125" style="289" customWidth="1"/>
    <col min="15618" max="15618" width="7" style="289" customWidth="1"/>
    <col min="15619" max="15619" width="6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.5703125" style="289" customWidth="1"/>
    <col min="15874" max="15874" width="7" style="289" customWidth="1"/>
    <col min="15875" max="15875" width="6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.5703125" style="289" customWidth="1"/>
    <col min="16130" max="16130" width="7" style="289" customWidth="1"/>
    <col min="16131" max="16131" width="6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14.25" customHeight="1">
      <c r="A1" s="287" t="s">
        <v>674</v>
      </c>
      <c r="B1" s="288"/>
      <c r="C1" s="288"/>
      <c r="D1" s="288"/>
      <c r="E1" s="288"/>
    </row>
    <row r="2" spans="1:5">
      <c r="A2" s="290" t="s">
        <v>675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372</v>
      </c>
      <c r="D4" s="293" t="s">
        <v>3</v>
      </c>
      <c r="E4" s="294" t="s">
        <v>373</v>
      </c>
    </row>
    <row r="5" spans="1:5" s="301" customFormat="1" ht="15.75" thickBot="1">
      <c r="A5" s="305">
        <v>758</v>
      </c>
      <c r="B5" s="302"/>
      <c r="C5" s="303"/>
      <c r="D5" s="304" t="s">
        <v>19</v>
      </c>
      <c r="E5" s="306" t="s">
        <v>858</v>
      </c>
    </row>
    <row r="6" spans="1:5" s="301" customFormat="1" ht="15.75" thickBot="1">
      <c r="A6" s="305"/>
      <c r="B6" s="302">
        <v>75818</v>
      </c>
      <c r="C6" s="303"/>
      <c r="D6" s="304" t="s">
        <v>302</v>
      </c>
      <c r="E6" s="306" t="s">
        <v>858</v>
      </c>
    </row>
    <row r="7" spans="1:5" s="301" customFormat="1" ht="15.75" thickBot="1">
      <c r="A7" s="305"/>
      <c r="B7" s="302"/>
      <c r="C7" s="303">
        <v>5523</v>
      </c>
      <c r="D7" s="304" t="s">
        <v>676</v>
      </c>
      <c r="E7" s="306" t="s">
        <v>677</v>
      </c>
    </row>
    <row r="8" spans="1:5" s="301" customFormat="1" ht="15.75" thickBot="1">
      <c r="A8" s="305"/>
      <c r="B8" s="302"/>
      <c r="C8" s="303">
        <v>6402</v>
      </c>
      <c r="D8" s="304" t="s">
        <v>678</v>
      </c>
      <c r="E8" s="306" t="s">
        <v>901</v>
      </c>
    </row>
    <row r="9" spans="1:5" s="301" customFormat="1" ht="27.75" thickBot="1">
      <c r="A9" s="305"/>
      <c r="B9" s="302"/>
      <c r="C9" s="303">
        <v>6403</v>
      </c>
      <c r="D9" s="304" t="s">
        <v>679</v>
      </c>
      <c r="E9" s="306" t="s">
        <v>680</v>
      </c>
    </row>
    <row r="10" spans="1:5" s="301" customFormat="1" ht="15.75" thickBot="1">
      <c r="A10" s="305"/>
      <c r="B10" s="302"/>
      <c r="C10" s="303">
        <v>6404</v>
      </c>
      <c r="D10" s="304" t="s">
        <v>681</v>
      </c>
      <c r="E10" s="306" t="s">
        <v>682</v>
      </c>
    </row>
    <row r="11" spans="1:5" s="301" customFormat="1" ht="15">
      <c r="A11" s="298"/>
      <c r="B11" s="307"/>
      <c r="C11" s="308"/>
      <c r="D11" s="299" t="s">
        <v>35</v>
      </c>
      <c r="E11" s="300" t="s">
        <v>858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C55"/>
  <sheetViews>
    <sheetView topLeftCell="A40" workbookViewId="0">
      <selection activeCell="F7" sqref="F7"/>
    </sheetView>
  </sheetViews>
  <sheetFormatPr defaultRowHeight="15"/>
  <cols>
    <col min="1" max="1" width="18" style="99" customWidth="1"/>
    <col min="2" max="2" width="50.7109375" style="99" customWidth="1"/>
    <col min="3" max="3" width="26" style="99" customWidth="1"/>
    <col min="4" max="4" width="15.5703125" style="99" customWidth="1"/>
    <col min="5" max="16384" width="9.140625" style="99"/>
  </cols>
  <sheetData>
    <row r="1" spans="1:3" s="98" customFormat="1">
      <c r="A1" s="250" t="s">
        <v>683</v>
      </c>
      <c r="B1" s="250"/>
      <c r="C1" s="250"/>
    </row>
    <row r="2" spans="1:3" s="98" customFormat="1"/>
    <row r="3" spans="1:3" s="98" customFormat="1">
      <c r="A3" s="251" t="s">
        <v>684</v>
      </c>
      <c r="B3" s="251"/>
      <c r="C3" s="251"/>
    </row>
    <row r="4" spans="1:3" s="98" customFormat="1" ht="15.75" thickBot="1">
      <c r="A4" s="250"/>
      <c r="B4" s="250"/>
      <c r="C4" s="250"/>
    </row>
    <row r="5" spans="1:3">
      <c r="A5" s="252" t="s">
        <v>685</v>
      </c>
      <c r="B5" s="253"/>
      <c r="C5" s="254"/>
    </row>
    <row r="6" spans="1:3" ht="30.75" thickBot="1">
      <c r="A6" s="100" t="s">
        <v>686</v>
      </c>
      <c r="B6" s="101" t="s">
        <v>687</v>
      </c>
      <c r="C6" s="102" t="s">
        <v>688</v>
      </c>
    </row>
    <row r="7" spans="1:3">
      <c r="A7" s="252" t="s">
        <v>689</v>
      </c>
      <c r="B7" s="253"/>
      <c r="C7" s="103">
        <f>C8</f>
        <v>4841000</v>
      </c>
    </row>
    <row r="8" spans="1:3" s="98" customFormat="1">
      <c r="A8" s="104" t="s">
        <v>690</v>
      </c>
      <c r="B8" s="105" t="s">
        <v>691</v>
      </c>
      <c r="C8" s="106">
        <v>4841000</v>
      </c>
    </row>
    <row r="9" spans="1:3">
      <c r="A9" s="255" t="s">
        <v>692</v>
      </c>
      <c r="B9" s="256"/>
      <c r="C9" s="107">
        <f>SUM(C10:C15)</f>
        <v>4121000</v>
      </c>
    </row>
    <row r="10" spans="1:3" s="98" customFormat="1">
      <c r="A10" s="108" t="s">
        <v>693</v>
      </c>
      <c r="B10" s="109" t="s">
        <v>694</v>
      </c>
      <c r="C10" s="110">
        <v>693000</v>
      </c>
    </row>
    <row r="11" spans="1:3" s="98" customFormat="1">
      <c r="A11" s="108" t="s">
        <v>693</v>
      </c>
      <c r="B11" s="109" t="s">
        <v>695</v>
      </c>
      <c r="C11" s="110">
        <v>438000</v>
      </c>
    </row>
    <row r="12" spans="1:3" s="98" customFormat="1">
      <c r="A12" s="108" t="s">
        <v>693</v>
      </c>
      <c r="B12" s="109" t="s">
        <v>696</v>
      </c>
      <c r="C12" s="110">
        <v>600000</v>
      </c>
    </row>
    <row r="13" spans="1:3" s="98" customFormat="1">
      <c r="A13" s="108" t="s">
        <v>693</v>
      </c>
      <c r="B13" s="109" t="s">
        <v>697</v>
      </c>
      <c r="C13" s="110">
        <v>427000</v>
      </c>
    </row>
    <row r="14" spans="1:3" s="98" customFormat="1">
      <c r="A14" s="108" t="s">
        <v>698</v>
      </c>
      <c r="B14" s="109" t="s">
        <v>699</v>
      </c>
      <c r="C14" s="110">
        <v>1325000</v>
      </c>
    </row>
    <row r="15" spans="1:3" s="98" customFormat="1">
      <c r="A15" s="111" t="s">
        <v>700</v>
      </c>
      <c r="B15" s="112" t="s">
        <v>701</v>
      </c>
      <c r="C15" s="113">
        <v>638000</v>
      </c>
    </row>
    <row r="16" spans="1:3">
      <c r="A16" s="255" t="s">
        <v>702</v>
      </c>
      <c r="B16" s="257"/>
      <c r="C16" s="107">
        <f>SUM(C17:C20)</f>
        <v>1572922</v>
      </c>
    </row>
    <row r="17" spans="1:3">
      <c r="A17" s="109" t="s">
        <v>703</v>
      </c>
      <c r="B17" s="114" t="s">
        <v>704</v>
      </c>
      <c r="C17" s="115">
        <v>1420922</v>
      </c>
    </row>
    <row r="18" spans="1:3" s="98" customFormat="1">
      <c r="A18" s="109" t="s">
        <v>705</v>
      </c>
      <c r="B18" s="114" t="s">
        <v>706</v>
      </c>
      <c r="C18" s="115">
        <v>33000</v>
      </c>
    </row>
    <row r="19" spans="1:3">
      <c r="A19" s="109" t="s">
        <v>707</v>
      </c>
      <c r="B19" s="114" t="s">
        <v>708</v>
      </c>
      <c r="C19" s="110">
        <v>10000</v>
      </c>
    </row>
    <row r="20" spans="1:3">
      <c r="A20" s="112" t="s">
        <v>698</v>
      </c>
      <c r="B20" s="109" t="s">
        <v>699</v>
      </c>
      <c r="C20" s="110">
        <v>109000</v>
      </c>
    </row>
    <row r="21" spans="1:3">
      <c r="A21" s="258" t="s">
        <v>709</v>
      </c>
      <c r="B21" s="259"/>
      <c r="C21" s="116">
        <f>C8++C10+C11+C12+C13+C14+C15+C17+C18+C19+C20</f>
        <v>10534922</v>
      </c>
    </row>
    <row r="22" spans="1:3" ht="15.75" thickBot="1">
      <c r="A22" s="260" t="s">
        <v>710</v>
      </c>
      <c r="B22" s="261"/>
      <c r="C22" s="262"/>
    </row>
    <row r="23" spans="1:3" ht="30.75" thickBot="1">
      <c r="A23" s="117" t="s">
        <v>686</v>
      </c>
      <c r="B23" s="118" t="s">
        <v>687</v>
      </c>
      <c r="C23" s="102" t="s">
        <v>688</v>
      </c>
    </row>
    <row r="24" spans="1:3" ht="15.75" thickBot="1">
      <c r="A24" s="248" t="s">
        <v>692</v>
      </c>
      <c r="B24" s="249"/>
      <c r="C24" s="119">
        <f>SUM(C25:C33)</f>
        <v>1975922</v>
      </c>
    </row>
    <row r="25" spans="1:3" s="98" customFormat="1">
      <c r="A25" s="108" t="s">
        <v>711</v>
      </c>
      <c r="B25" s="109" t="s">
        <v>712</v>
      </c>
      <c r="C25" s="115">
        <v>158455</v>
      </c>
    </row>
    <row r="26" spans="1:3" s="98" customFormat="1">
      <c r="A26" s="108" t="s">
        <v>713</v>
      </c>
      <c r="B26" s="109" t="s">
        <v>714</v>
      </c>
      <c r="C26" s="115">
        <v>581600</v>
      </c>
    </row>
    <row r="27" spans="1:3" s="98" customFormat="1">
      <c r="A27" s="108" t="s">
        <v>713</v>
      </c>
      <c r="B27" s="109" t="s">
        <v>715</v>
      </c>
      <c r="C27" s="115">
        <v>364300</v>
      </c>
    </row>
    <row r="28" spans="1:3" s="98" customFormat="1">
      <c r="A28" s="108" t="s">
        <v>713</v>
      </c>
      <c r="B28" s="109" t="s">
        <v>716</v>
      </c>
      <c r="C28" s="115">
        <v>259478</v>
      </c>
    </row>
    <row r="29" spans="1:3" s="98" customFormat="1">
      <c r="A29" s="108" t="s">
        <v>713</v>
      </c>
      <c r="B29" s="109" t="s">
        <v>717</v>
      </c>
      <c r="C29" s="115">
        <v>65700</v>
      </c>
    </row>
    <row r="30" spans="1:3" s="98" customFormat="1">
      <c r="A30" s="108" t="s">
        <v>718</v>
      </c>
      <c r="B30" s="109" t="s">
        <v>719</v>
      </c>
      <c r="C30" s="115">
        <v>302700</v>
      </c>
    </row>
    <row r="31" spans="1:3" s="98" customFormat="1">
      <c r="A31" s="108" t="s">
        <v>718</v>
      </c>
      <c r="B31" s="109" t="s">
        <v>720</v>
      </c>
      <c r="C31" s="115">
        <v>57179</v>
      </c>
    </row>
    <row r="32" spans="1:3" s="98" customFormat="1">
      <c r="A32" s="108" t="s">
        <v>718</v>
      </c>
      <c r="B32" s="109" t="s">
        <v>721</v>
      </c>
      <c r="C32" s="115">
        <v>101070</v>
      </c>
    </row>
    <row r="33" spans="1:3" s="98" customFormat="1" ht="15.75" thickBot="1">
      <c r="A33" s="108" t="s">
        <v>718</v>
      </c>
      <c r="B33" s="109" t="s">
        <v>722</v>
      </c>
      <c r="C33" s="115">
        <v>85440</v>
      </c>
    </row>
    <row r="34" spans="1:3" ht="15.75" thickBot="1">
      <c r="A34" s="248" t="s">
        <v>702</v>
      </c>
      <c r="B34" s="249"/>
      <c r="C34" s="119">
        <f>SUM(C35:C53)</f>
        <v>1790780</v>
      </c>
    </row>
    <row r="35" spans="1:3" s="98" customFormat="1">
      <c r="A35" s="263" t="s">
        <v>723</v>
      </c>
      <c r="B35" s="264" t="s">
        <v>724</v>
      </c>
      <c r="C35" s="265">
        <v>5000</v>
      </c>
    </row>
    <row r="36" spans="1:3" s="98" customFormat="1">
      <c r="A36" s="263"/>
      <c r="B36" s="264"/>
      <c r="C36" s="265"/>
    </row>
    <row r="37" spans="1:3" s="98" customFormat="1">
      <c r="A37" s="263"/>
      <c r="B37" s="264"/>
      <c r="C37" s="265"/>
    </row>
    <row r="38" spans="1:3" s="98" customFormat="1">
      <c r="A38" s="263" t="s">
        <v>725</v>
      </c>
      <c r="B38" s="264" t="s">
        <v>724</v>
      </c>
      <c r="C38" s="265">
        <v>6000</v>
      </c>
    </row>
    <row r="39" spans="1:3" s="98" customFormat="1">
      <c r="A39" s="263"/>
      <c r="B39" s="264"/>
      <c r="C39" s="265"/>
    </row>
    <row r="40" spans="1:3" s="98" customFormat="1">
      <c r="A40" s="263"/>
      <c r="B40" s="264"/>
      <c r="C40" s="265"/>
    </row>
    <row r="41" spans="1:3" s="98" customFormat="1">
      <c r="A41" s="108" t="s">
        <v>726</v>
      </c>
      <c r="B41" s="109" t="s">
        <v>727</v>
      </c>
      <c r="C41" s="110">
        <v>14180</v>
      </c>
    </row>
    <row r="42" spans="1:3" s="98" customFormat="1">
      <c r="A42" s="108" t="s">
        <v>728</v>
      </c>
      <c r="B42" s="109" t="s">
        <v>729</v>
      </c>
      <c r="C42" s="110">
        <v>34000</v>
      </c>
    </row>
    <row r="43" spans="1:3" s="98" customFormat="1">
      <c r="A43" s="108" t="s">
        <v>730</v>
      </c>
      <c r="B43" s="109" t="s">
        <v>731</v>
      </c>
      <c r="C43" s="110">
        <v>25000</v>
      </c>
    </row>
    <row r="44" spans="1:3" s="98" customFormat="1">
      <c r="A44" s="108" t="s">
        <v>707</v>
      </c>
      <c r="B44" s="109" t="s">
        <v>732</v>
      </c>
      <c r="C44" s="110">
        <v>563500</v>
      </c>
    </row>
    <row r="45" spans="1:3" s="98" customFormat="1">
      <c r="A45" s="108" t="s">
        <v>733</v>
      </c>
      <c r="B45" s="109" t="s">
        <v>734</v>
      </c>
      <c r="C45" s="110">
        <v>190600</v>
      </c>
    </row>
    <row r="46" spans="1:3" s="98" customFormat="1">
      <c r="A46" s="108" t="s">
        <v>735</v>
      </c>
      <c r="B46" s="109" t="s">
        <v>736</v>
      </c>
      <c r="C46" s="110">
        <v>72000</v>
      </c>
    </row>
    <row r="47" spans="1:3" s="98" customFormat="1">
      <c r="A47" s="108" t="s">
        <v>737</v>
      </c>
      <c r="B47" s="109" t="s">
        <v>738</v>
      </c>
      <c r="C47" s="110">
        <v>15000</v>
      </c>
    </row>
    <row r="48" spans="1:3" s="98" customFormat="1">
      <c r="A48" s="263" t="s">
        <v>739</v>
      </c>
      <c r="B48" s="264" t="s">
        <v>724</v>
      </c>
      <c r="C48" s="265">
        <v>8000</v>
      </c>
    </row>
    <row r="49" spans="1:3" s="98" customFormat="1">
      <c r="A49" s="263"/>
      <c r="B49" s="264"/>
      <c r="C49" s="265"/>
    </row>
    <row r="50" spans="1:3" s="98" customFormat="1">
      <c r="A50" s="263"/>
      <c r="B50" s="264"/>
      <c r="C50" s="265"/>
    </row>
    <row r="51" spans="1:3" s="98" customFormat="1">
      <c r="A51" s="120" t="s">
        <v>740</v>
      </c>
      <c r="B51" s="121" t="s">
        <v>741</v>
      </c>
      <c r="C51" s="122">
        <v>4000</v>
      </c>
    </row>
    <row r="52" spans="1:3" s="98" customFormat="1">
      <c r="A52" s="108" t="s">
        <v>742</v>
      </c>
      <c r="B52" s="109" t="s">
        <v>743</v>
      </c>
      <c r="C52" s="110">
        <v>60000</v>
      </c>
    </row>
    <row r="53" spans="1:3" s="98" customFormat="1">
      <c r="A53" s="108" t="s">
        <v>744</v>
      </c>
      <c r="B53" s="109" t="s">
        <v>745</v>
      </c>
      <c r="C53" s="110">
        <v>793500</v>
      </c>
    </row>
    <row r="54" spans="1:3">
      <c r="A54" s="266" t="s">
        <v>746</v>
      </c>
      <c r="B54" s="267"/>
      <c r="C54" s="123">
        <f>SUM(C25:C33)+SUM(C35:C53)</f>
        <v>3766702</v>
      </c>
    </row>
    <row r="55" spans="1:3" ht="15.75" thickBot="1">
      <c r="A55" s="268" t="s">
        <v>747</v>
      </c>
      <c r="B55" s="269"/>
      <c r="C55" s="124">
        <f>C54+C21</f>
        <v>14301624</v>
      </c>
    </row>
  </sheetData>
  <mergeCells count="22">
    <mergeCell ref="A48:A50"/>
    <mergeCell ref="B48:B50"/>
    <mergeCell ref="C48:C50"/>
    <mergeCell ref="A54:B54"/>
    <mergeCell ref="A55:B55"/>
    <mergeCell ref="A34:B34"/>
    <mergeCell ref="A35:A37"/>
    <mergeCell ref="B35:B37"/>
    <mergeCell ref="C35:C37"/>
    <mergeCell ref="A38:A40"/>
    <mergeCell ref="B38:B40"/>
    <mergeCell ref="C38:C40"/>
    <mergeCell ref="A24:B24"/>
    <mergeCell ref="A1:C1"/>
    <mergeCell ref="A3:C3"/>
    <mergeCell ref="A4:C4"/>
    <mergeCell ref="A5:C5"/>
    <mergeCell ref="A7:B7"/>
    <mergeCell ref="A9:B9"/>
    <mergeCell ref="A16:B16"/>
    <mergeCell ref="A21:B21"/>
    <mergeCell ref="A22:C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E183"/>
  <sheetViews>
    <sheetView showGridLines="0" topLeftCell="A161" workbookViewId="0">
      <selection activeCell="A2" sqref="A2:XFD2"/>
    </sheetView>
  </sheetViews>
  <sheetFormatPr defaultRowHeight="14.25"/>
  <cols>
    <col min="1" max="1" width="4" style="289" customWidth="1"/>
    <col min="2" max="3" width="6.7109375" style="289" customWidth="1"/>
    <col min="4" max="4" width="40" style="289" customWidth="1"/>
    <col min="5" max="5" width="15" style="289" customWidth="1"/>
    <col min="6" max="256" width="9.140625" style="289"/>
    <col min="257" max="257" width="4" style="289" customWidth="1"/>
    <col min="258" max="259" width="6" style="289" customWidth="1"/>
    <col min="260" max="260" width="40" style="289" customWidth="1"/>
    <col min="261" max="261" width="15" style="289" customWidth="1"/>
    <col min="262" max="512" width="9.140625" style="289"/>
    <col min="513" max="513" width="4" style="289" customWidth="1"/>
    <col min="514" max="515" width="6" style="289" customWidth="1"/>
    <col min="516" max="516" width="40" style="289" customWidth="1"/>
    <col min="517" max="517" width="15" style="289" customWidth="1"/>
    <col min="518" max="768" width="9.140625" style="289"/>
    <col min="769" max="769" width="4" style="289" customWidth="1"/>
    <col min="770" max="771" width="6" style="289" customWidth="1"/>
    <col min="772" max="772" width="40" style="289" customWidth="1"/>
    <col min="773" max="773" width="15" style="289" customWidth="1"/>
    <col min="774" max="1024" width="9.140625" style="289"/>
    <col min="1025" max="1025" width="4" style="289" customWidth="1"/>
    <col min="1026" max="1027" width="6" style="289" customWidth="1"/>
    <col min="1028" max="1028" width="40" style="289" customWidth="1"/>
    <col min="1029" max="1029" width="15" style="289" customWidth="1"/>
    <col min="1030" max="1280" width="9.140625" style="289"/>
    <col min="1281" max="1281" width="4" style="289" customWidth="1"/>
    <col min="1282" max="1283" width="6" style="289" customWidth="1"/>
    <col min="1284" max="1284" width="40" style="289" customWidth="1"/>
    <col min="1285" max="1285" width="15" style="289" customWidth="1"/>
    <col min="1286" max="1536" width="9.140625" style="289"/>
    <col min="1537" max="1537" width="4" style="289" customWidth="1"/>
    <col min="1538" max="1539" width="6" style="289" customWidth="1"/>
    <col min="1540" max="1540" width="40" style="289" customWidth="1"/>
    <col min="1541" max="1541" width="15" style="289" customWidth="1"/>
    <col min="1542" max="1792" width="9.140625" style="289"/>
    <col min="1793" max="1793" width="4" style="289" customWidth="1"/>
    <col min="1794" max="1795" width="6" style="289" customWidth="1"/>
    <col min="1796" max="1796" width="40" style="289" customWidth="1"/>
    <col min="1797" max="1797" width="15" style="289" customWidth="1"/>
    <col min="1798" max="2048" width="9.140625" style="289"/>
    <col min="2049" max="2049" width="4" style="289" customWidth="1"/>
    <col min="2050" max="2051" width="6" style="289" customWidth="1"/>
    <col min="2052" max="2052" width="40" style="289" customWidth="1"/>
    <col min="2053" max="2053" width="15" style="289" customWidth="1"/>
    <col min="2054" max="2304" width="9.140625" style="289"/>
    <col min="2305" max="2305" width="4" style="289" customWidth="1"/>
    <col min="2306" max="2307" width="6" style="289" customWidth="1"/>
    <col min="2308" max="2308" width="40" style="289" customWidth="1"/>
    <col min="2309" max="2309" width="15" style="289" customWidth="1"/>
    <col min="2310" max="2560" width="9.140625" style="289"/>
    <col min="2561" max="2561" width="4" style="289" customWidth="1"/>
    <col min="2562" max="2563" width="6" style="289" customWidth="1"/>
    <col min="2564" max="2564" width="40" style="289" customWidth="1"/>
    <col min="2565" max="2565" width="15" style="289" customWidth="1"/>
    <col min="2566" max="2816" width="9.140625" style="289"/>
    <col min="2817" max="2817" width="4" style="289" customWidth="1"/>
    <col min="2818" max="2819" width="6" style="289" customWidth="1"/>
    <col min="2820" max="2820" width="40" style="289" customWidth="1"/>
    <col min="2821" max="2821" width="15" style="289" customWidth="1"/>
    <col min="2822" max="3072" width="9.140625" style="289"/>
    <col min="3073" max="3073" width="4" style="289" customWidth="1"/>
    <col min="3074" max="3075" width="6" style="289" customWidth="1"/>
    <col min="3076" max="3076" width="40" style="289" customWidth="1"/>
    <col min="3077" max="3077" width="15" style="289" customWidth="1"/>
    <col min="3078" max="3328" width="9.140625" style="289"/>
    <col min="3329" max="3329" width="4" style="289" customWidth="1"/>
    <col min="3330" max="3331" width="6" style="289" customWidth="1"/>
    <col min="3332" max="3332" width="40" style="289" customWidth="1"/>
    <col min="3333" max="3333" width="15" style="289" customWidth="1"/>
    <col min="3334" max="3584" width="9.140625" style="289"/>
    <col min="3585" max="3585" width="4" style="289" customWidth="1"/>
    <col min="3586" max="3587" width="6" style="289" customWidth="1"/>
    <col min="3588" max="3588" width="40" style="289" customWidth="1"/>
    <col min="3589" max="3589" width="15" style="289" customWidth="1"/>
    <col min="3590" max="3840" width="9.140625" style="289"/>
    <col min="3841" max="3841" width="4" style="289" customWidth="1"/>
    <col min="3842" max="3843" width="6" style="289" customWidth="1"/>
    <col min="3844" max="3844" width="40" style="289" customWidth="1"/>
    <col min="3845" max="3845" width="15" style="289" customWidth="1"/>
    <col min="3846" max="4096" width="9.140625" style="289"/>
    <col min="4097" max="4097" width="4" style="289" customWidth="1"/>
    <col min="4098" max="4099" width="6" style="289" customWidth="1"/>
    <col min="4100" max="4100" width="40" style="289" customWidth="1"/>
    <col min="4101" max="4101" width="15" style="289" customWidth="1"/>
    <col min="4102" max="4352" width="9.140625" style="289"/>
    <col min="4353" max="4353" width="4" style="289" customWidth="1"/>
    <col min="4354" max="4355" width="6" style="289" customWidth="1"/>
    <col min="4356" max="4356" width="40" style="289" customWidth="1"/>
    <col min="4357" max="4357" width="15" style="289" customWidth="1"/>
    <col min="4358" max="4608" width="9.140625" style="289"/>
    <col min="4609" max="4609" width="4" style="289" customWidth="1"/>
    <col min="4610" max="4611" width="6" style="289" customWidth="1"/>
    <col min="4612" max="4612" width="40" style="289" customWidth="1"/>
    <col min="4613" max="4613" width="15" style="289" customWidth="1"/>
    <col min="4614" max="4864" width="9.140625" style="289"/>
    <col min="4865" max="4865" width="4" style="289" customWidth="1"/>
    <col min="4866" max="4867" width="6" style="289" customWidth="1"/>
    <col min="4868" max="4868" width="40" style="289" customWidth="1"/>
    <col min="4869" max="4869" width="15" style="289" customWidth="1"/>
    <col min="4870" max="5120" width="9.140625" style="289"/>
    <col min="5121" max="5121" width="4" style="289" customWidth="1"/>
    <col min="5122" max="5123" width="6" style="289" customWidth="1"/>
    <col min="5124" max="5124" width="40" style="289" customWidth="1"/>
    <col min="5125" max="5125" width="15" style="289" customWidth="1"/>
    <col min="5126" max="5376" width="9.140625" style="289"/>
    <col min="5377" max="5377" width="4" style="289" customWidth="1"/>
    <col min="5378" max="5379" width="6" style="289" customWidth="1"/>
    <col min="5380" max="5380" width="40" style="289" customWidth="1"/>
    <col min="5381" max="5381" width="15" style="289" customWidth="1"/>
    <col min="5382" max="5632" width="9.140625" style="289"/>
    <col min="5633" max="5633" width="4" style="289" customWidth="1"/>
    <col min="5634" max="5635" width="6" style="289" customWidth="1"/>
    <col min="5636" max="5636" width="40" style="289" customWidth="1"/>
    <col min="5637" max="5637" width="15" style="289" customWidth="1"/>
    <col min="5638" max="5888" width="9.140625" style="289"/>
    <col min="5889" max="5889" width="4" style="289" customWidth="1"/>
    <col min="5890" max="5891" width="6" style="289" customWidth="1"/>
    <col min="5892" max="5892" width="40" style="289" customWidth="1"/>
    <col min="5893" max="5893" width="15" style="289" customWidth="1"/>
    <col min="5894" max="6144" width="9.140625" style="289"/>
    <col min="6145" max="6145" width="4" style="289" customWidth="1"/>
    <col min="6146" max="6147" width="6" style="289" customWidth="1"/>
    <col min="6148" max="6148" width="40" style="289" customWidth="1"/>
    <col min="6149" max="6149" width="15" style="289" customWidth="1"/>
    <col min="6150" max="6400" width="9.140625" style="289"/>
    <col min="6401" max="6401" width="4" style="289" customWidth="1"/>
    <col min="6402" max="6403" width="6" style="289" customWidth="1"/>
    <col min="6404" max="6404" width="40" style="289" customWidth="1"/>
    <col min="6405" max="6405" width="15" style="289" customWidth="1"/>
    <col min="6406" max="6656" width="9.140625" style="289"/>
    <col min="6657" max="6657" width="4" style="289" customWidth="1"/>
    <col min="6658" max="6659" width="6" style="289" customWidth="1"/>
    <col min="6660" max="6660" width="40" style="289" customWidth="1"/>
    <col min="6661" max="6661" width="15" style="289" customWidth="1"/>
    <col min="6662" max="6912" width="9.140625" style="289"/>
    <col min="6913" max="6913" width="4" style="289" customWidth="1"/>
    <col min="6914" max="6915" width="6" style="289" customWidth="1"/>
    <col min="6916" max="6916" width="40" style="289" customWidth="1"/>
    <col min="6917" max="6917" width="15" style="289" customWidth="1"/>
    <col min="6918" max="7168" width="9.140625" style="289"/>
    <col min="7169" max="7169" width="4" style="289" customWidth="1"/>
    <col min="7170" max="7171" width="6" style="289" customWidth="1"/>
    <col min="7172" max="7172" width="40" style="289" customWidth="1"/>
    <col min="7173" max="7173" width="15" style="289" customWidth="1"/>
    <col min="7174" max="7424" width="9.140625" style="289"/>
    <col min="7425" max="7425" width="4" style="289" customWidth="1"/>
    <col min="7426" max="7427" width="6" style="289" customWidth="1"/>
    <col min="7428" max="7428" width="40" style="289" customWidth="1"/>
    <col min="7429" max="7429" width="15" style="289" customWidth="1"/>
    <col min="7430" max="7680" width="9.140625" style="289"/>
    <col min="7681" max="7681" width="4" style="289" customWidth="1"/>
    <col min="7682" max="7683" width="6" style="289" customWidth="1"/>
    <col min="7684" max="7684" width="40" style="289" customWidth="1"/>
    <col min="7685" max="7685" width="15" style="289" customWidth="1"/>
    <col min="7686" max="7936" width="9.140625" style="289"/>
    <col min="7937" max="7937" width="4" style="289" customWidth="1"/>
    <col min="7938" max="7939" width="6" style="289" customWidth="1"/>
    <col min="7940" max="7940" width="40" style="289" customWidth="1"/>
    <col min="7941" max="7941" width="15" style="289" customWidth="1"/>
    <col min="7942" max="8192" width="9.140625" style="289"/>
    <col min="8193" max="8193" width="4" style="289" customWidth="1"/>
    <col min="8194" max="8195" width="6" style="289" customWidth="1"/>
    <col min="8196" max="8196" width="40" style="289" customWidth="1"/>
    <col min="8197" max="8197" width="15" style="289" customWidth="1"/>
    <col min="8198" max="8448" width="9.140625" style="289"/>
    <col min="8449" max="8449" width="4" style="289" customWidth="1"/>
    <col min="8450" max="8451" width="6" style="289" customWidth="1"/>
    <col min="8452" max="8452" width="40" style="289" customWidth="1"/>
    <col min="8453" max="8453" width="15" style="289" customWidth="1"/>
    <col min="8454" max="8704" width="9.140625" style="289"/>
    <col min="8705" max="8705" width="4" style="289" customWidth="1"/>
    <col min="8706" max="8707" width="6" style="289" customWidth="1"/>
    <col min="8708" max="8708" width="40" style="289" customWidth="1"/>
    <col min="8709" max="8709" width="15" style="289" customWidth="1"/>
    <col min="8710" max="8960" width="9.140625" style="289"/>
    <col min="8961" max="8961" width="4" style="289" customWidth="1"/>
    <col min="8962" max="8963" width="6" style="289" customWidth="1"/>
    <col min="8964" max="8964" width="40" style="289" customWidth="1"/>
    <col min="8965" max="8965" width="15" style="289" customWidth="1"/>
    <col min="8966" max="9216" width="9.140625" style="289"/>
    <col min="9217" max="9217" width="4" style="289" customWidth="1"/>
    <col min="9218" max="9219" width="6" style="289" customWidth="1"/>
    <col min="9220" max="9220" width="40" style="289" customWidth="1"/>
    <col min="9221" max="9221" width="15" style="289" customWidth="1"/>
    <col min="9222" max="9472" width="9.140625" style="289"/>
    <col min="9473" max="9473" width="4" style="289" customWidth="1"/>
    <col min="9474" max="9475" width="6" style="289" customWidth="1"/>
    <col min="9476" max="9476" width="40" style="289" customWidth="1"/>
    <col min="9477" max="9477" width="15" style="289" customWidth="1"/>
    <col min="9478" max="9728" width="9.140625" style="289"/>
    <col min="9729" max="9729" width="4" style="289" customWidth="1"/>
    <col min="9730" max="9731" width="6" style="289" customWidth="1"/>
    <col min="9732" max="9732" width="40" style="289" customWidth="1"/>
    <col min="9733" max="9733" width="15" style="289" customWidth="1"/>
    <col min="9734" max="9984" width="9.140625" style="289"/>
    <col min="9985" max="9985" width="4" style="289" customWidth="1"/>
    <col min="9986" max="9987" width="6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" style="289" customWidth="1"/>
    <col min="10242" max="10243" width="6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" style="289" customWidth="1"/>
    <col min="10498" max="10499" width="6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" style="289" customWidth="1"/>
    <col min="10754" max="10755" width="6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" style="289" customWidth="1"/>
    <col min="11010" max="11011" width="6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" style="289" customWidth="1"/>
    <col min="11266" max="11267" width="6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" style="289" customWidth="1"/>
    <col min="11522" max="11523" width="6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" style="289" customWidth="1"/>
    <col min="11778" max="11779" width="6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" style="289" customWidth="1"/>
    <col min="12034" max="12035" width="6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" style="289" customWidth="1"/>
    <col min="12290" max="12291" width="6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" style="289" customWidth="1"/>
    <col min="12546" max="12547" width="6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" style="289" customWidth="1"/>
    <col min="12802" max="12803" width="6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" style="289" customWidth="1"/>
    <col min="13058" max="13059" width="6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" style="289" customWidth="1"/>
    <col min="13314" max="13315" width="6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" style="289" customWidth="1"/>
    <col min="13570" max="13571" width="6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" style="289" customWidth="1"/>
    <col min="13826" max="13827" width="6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" style="289" customWidth="1"/>
    <col min="14082" max="14083" width="6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" style="289" customWidth="1"/>
    <col min="14338" max="14339" width="6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" style="289" customWidth="1"/>
    <col min="14594" max="14595" width="6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" style="289" customWidth="1"/>
    <col min="14850" max="14851" width="6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" style="289" customWidth="1"/>
    <col min="15106" max="15107" width="6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" style="289" customWidth="1"/>
    <col min="15362" max="15363" width="6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" style="289" customWidth="1"/>
    <col min="15618" max="15619" width="6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" style="289" customWidth="1"/>
    <col min="15874" max="15875" width="6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" style="289" customWidth="1"/>
    <col min="16130" max="16131" width="6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14.25" customHeight="1">
      <c r="A1" s="287" t="s">
        <v>36</v>
      </c>
      <c r="B1" s="288"/>
      <c r="C1" s="288"/>
      <c r="D1" s="288"/>
      <c r="E1" s="288"/>
    </row>
    <row r="2" spans="1:5">
      <c r="A2" s="290" t="s">
        <v>37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39</v>
      </c>
      <c r="D4" s="293" t="s">
        <v>3</v>
      </c>
      <c r="E4" s="294" t="s">
        <v>373</v>
      </c>
    </row>
    <row r="5" spans="1:5" s="301" customFormat="1" ht="15.75" thickBot="1">
      <c r="A5" s="305">
        <v>600</v>
      </c>
      <c r="B5" s="302"/>
      <c r="C5" s="303"/>
      <c r="D5" s="304" t="s">
        <v>6</v>
      </c>
      <c r="E5" s="306" t="s">
        <v>839</v>
      </c>
    </row>
    <row r="6" spans="1:5" s="301" customFormat="1" ht="15.75" thickBot="1">
      <c r="A6" s="305"/>
      <c r="B6" s="302">
        <v>60016</v>
      </c>
      <c r="C6" s="303"/>
      <c r="D6" s="304" t="s">
        <v>42</v>
      </c>
      <c r="E6" s="306" t="s">
        <v>840</v>
      </c>
    </row>
    <row r="7" spans="1:5" s="301" customFormat="1" ht="27.75" thickBot="1">
      <c r="A7" s="305"/>
      <c r="B7" s="302"/>
      <c r="C7" s="303">
        <v>490</v>
      </c>
      <c r="D7" s="304" t="s">
        <v>43</v>
      </c>
      <c r="E7" s="306" t="s">
        <v>44</v>
      </c>
    </row>
    <row r="8" spans="1:5" s="301" customFormat="1" ht="15.75" thickBot="1">
      <c r="A8" s="305"/>
      <c r="B8" s="302"/>
      <c r="C8" s="303">
        <v>690</v>
      </c>
      <c r="D8" s="304" t="s">
        <v>45</v>
      </c>
      <c r="E8" s="306">
        <v>620</v>
      </c>
    </row>
    <row r="9" spans="1:5" s="301" customFormat="1" ht="15.75" thickBot="1">
      <c r="A9" s="305"/>
      <c r="B9" s="302"/>
      <c r="C9" s="303">
        <v>920</v>
      </c>
      <c r="D9" s="304" t="s">
        <v>46</v>
      </c>
      <c r="E9" s="306">
        <v>620</v>
      </c>
    </row>
    <row r="10" spans="1:5" s="301" customFormat="1" ht="54.75" thickBot="1">
      <c r="A10" s="305"/>
      <c r="B10" s="302"/>
      <c r="C10" s="303">
        <v>2007</v>
      </c>
      <c r="D10" s="304" t="s">
        <v>47</v>
      </c>
      <c r="E10" s="306" t="s">
        <v>841</v>
      </c>
    </row>
    <row r="11" spans="1:5" s="301" customFormat="1" ht="15.75" thickBot="1">
      <c r="A11" s="305"/>
      <c r="B11" s="302">
        <v>60017</v>
      </c>
      <c r="C11" s="303"/>
      <c r="D11" s="304" t="s">
        <v>48</v>
      </c>
      <c r="E11" s="306" t="s">
        <v>49</v>
      </c>
    </row>
    <row r="12" spans="1:5" s="301" customFormat="1" ht="27.75" thickBot="1">
      <c r="A12" s="305"/>
      <c r="B12" s="302"/>
      <c r="C12" s="303">
        <v>490</v>
      </c>
      <c r="D12" s="304" t="s">
        <v>43</v>
      </c>
      <c r="E12" s="306" t="s">
        <v>51</v>
      </c>
    </row>
    <row r="13" spans="1:5" s="301" customFormat="1" ht="15.75" thickBot="1">
      <c r="A13" s="305"/>
      <c r="B13" s="302"/>
      <c r="C13" s="303">
        <v>690</v>
      </c>
      <c r="D13" s="304" t="s">
        <v>45</v>
      </c>
      <c r="E13" s="306">
        <v>150</v>
      </c>
    </row>
    <row r="14" spans="1:5" s="301" customFormat="1" ht="15.75" thickBot="1">
      <c r="A14" s="305"/>
      <c r="B14" s="302"/>
      <c r="C14" s="303">
        <v>920</v>
      </c>
      <c r="D14" s="304" t="s">
        <v>46</v>
      </c>
      <c r="E14" s="306">
        <v>420</v>
      </c>
    </row>
    <row r="15" spans="1:5" s="301" customFormat="1" ht="15.75" thickBot="1">
      <c r="A15" s="305"/>
      <c r="B15" s="302">
        <v>60095</v>
      </c>
      <c r="C15" s="303"/>
      <c r="D15" s="304" t="s">
        <v>40</v>
      </c>
      <c r="E15" s="306" t="s">
        <v>53</v>
      </c>
    </row>
    <row r="16" spans="1:5" s="301" customFormat="1" ht="15.75" thickBot="1">
      <c r="A16" s="305"/>
      <c r="B16" s="302"/>
      <c r="C16" s="303">
        <v>590</v>
      </c>
      <c r="D16" s="304" t="s">
        <v>54</v>
      </c>
      <c r="E16" s="306">
        <v>700</v>
      </c>
    </row>
    <row r="17" spans="1:5" s="301" customFormat="1" ht="15.75" thickBot="1">
      <c r="A17" s="305"/>
      <c r="B17" s="302"/>
      <c r="C17" s="303">
        <v>690</v>
      </c>
      <c r="D17" s="304" t="s">
        <v>45</v>
      </c>
      <c r="E17" s="306">
        <v>450</v>
      </c>
    </row>
    <row r="18" spans="1:5" s="301" customFormat="1" ht="15.75" thickBot="1">
      <c r="A18" s="305">
        <v>700</v>
      </c>
      <c r="B18" s="302"/>
      <c r="C18" s="303"/>
      <c r="D18" s="304" t="s">
        <v>8</v>
      </c>
      <c r="E18" s="306" t="s">
        <v>56</v>
      </c>
    </row>
    <row r="19" spans="1:5" s="301" customFormat="1" ht="15.75" thickBot="1">
      <c r="A19" s="305"/>
      <c r="B19" s="302">
        <v>70005</v>
      </c>
      <c r="C19" s="303"/>
      <c r="D19" s="304" t="s">
        <v>57</v>
      </c>
      <c r="E19" s="306" t="s">
        <v>58</v>
      </c>
    </row>
    <row r="20" spans="1:5" s="301" customFormat="1" ht="27.75" thickBot="1">
      <c r="A20" s="305"/>
      <c r="B20" s="302"/>
      <c r="C20" s="303">
        <v>470</v>
      </c>
      <c r="D20" s="304" t="s">
        <v>59</v>
      </c>
      <c r="E20" s="306" t="s">
        <v>60</v>
      </c>
    </row>
    <row r="21" spans="1:5" s="301" customFormat="1" ht="15.75" thickBot="1">
      <c r="A21" s="305"/>
      <c r="B21" s="302"/>
      <c r="C21" s="303">
        <v>690</v>
      </c>
      <c r="D21" s="304" t="s">
        <v>45</v>
      </c>
      <c r="E21" s="306" t="s">
        <v>61</v>
      </c>
    </row>
    <row r="22" spans="1:5" s="301" customFormat="1" ht="54.75" thickBot="1">
      <c r="A22" s="305"/>
      <c r="B22" s="302"/>
      <c r="C22" s="303">
        <v>750</v>
      </c>
      <c r="D22" s="304" t="s">
        <v>62</v>
      </c>
      <c r="E22" s="306" t="s">
        <v>63</v>
      </c>
    </row>
    <row r="23" spans="1:5" s="301" customFormat="1" ht="15.75" thickBot="1">
      <c r="A23" s="305"/>
      <c r="B23" s="302"/>
      <c r="C23" s="303">
        <v>920</v>
      </c>
      <c r="D23" s="304" t="s">
        <v>46</v>
      </c>
      <c r="E23" s="306" t="s">
        <v>65</v>
      </c>
    </row>
    <row r="24" spans="1:5" s="301" customFormat="1" ht="15.75" thickBot="1">
      <c r="A24" s="305"/>
      <c r="B24" s="302"/>
      <c r="C24" s="303">
        <v>970</v>
      </c>
      <c r="D24" s="304" t="s">
        <v>52</v>
      </c>
      <c r="E24" s="306" t="s">
        <v>66</v>
      </c>
    </row>
    <row r="25" spans="1:5" s="301" customFormat="1" ht="15.75" thickBot="1">
      <c r="A25" s="305"/>
      <c r="B25" s="302">
        <v>70021</v>
      </c>
      <c r="C25" s="303"/>
      <c r="D25" s="304" t="s">
        <v>67</v>
      </c>
      <c r="E25" s="306" t="s">
        <v>68</v>
      </c>
    </row>
    <row r="26" spans="1:5" s="301" customFormat="1" ht="54.75" thickBot="1">
      <c r="A26" s="305"/>
      <c r="B26" s="302"/>
      <c r="C26" s="303">
        <v>750</v>
      </c>
      <c r="D26" s="304" t="s">
        <v>62</v>
      </c>
      <c r="E26" s="306" t="s">
        <v>68</v>
      </c>
    </row>
    <row r="27" spans="1:5" s="301" customFormat="1" ht="15.75" thickBot="1">
      <c r="A27" s="305">
        <v>710</v>
      </c>
      <c r="B27" s="302"/>
      <c r="C27" s="303"/>
      <c r="D27" s="304" t="s">
        <v>10</v>
      </c>
      <c r="E27" s="306" t="s">
        <v>11</v>
      </c>
    </row>
    <row r="28" spans="1:5" s="301" customFormat="1" ht="15.75" thickBot="1">
      <c r="A28" s="305"/>
      <c r="B28" s="302">
        <v>71035</v>
      </c>
      <c r="C28" s="303"/>
      <c r="D28" s="304" t="s">
        <v>69</v>
      </c>
      <c r="E28" s="306" t="s">
        <v>11</v>
      </c>
    </row>
    <row r="29" spans="1:5" s="301" customFormat="1" ht="15.75" thickBot="1">
      <c r="A29" s="305"/>
      <c r="B29" s="302"/>
      <c r="C29" s="303">
        <v>830</v>
      </c>
      <c r="D29" s="304" t="s">
        <v>64</v>
      </c>
      <c r="E29" s="306" t="s">
        <v>70</v>
      </c>
    </row>
    <row r="30" spans="1:5" s="301" customFormat="1" ht="15.75" thickBot="1">
      <c r="A30" s="305"/>
      <c r="B30" s="302"/>
      <c r="C30" s="303">
        <v>970</v>
      </c>
      <c r="D30" s="304" t="s">
        <v>52</v>
      </c>
      <c r="E30" s="306">
        <v>100</v>
      </c>
    </row>
    <row r="31" spans="1:5" s="301" customFormat="1" ht="15.75" thickBot="1">
      <c r="A31" s="305">
        <v>750</v>
      </c>
      <c r="B31" s="302"/>
      <c r="C31" s="303"/>
      <c r="D31" s="304" t="s">
        <v>12</v>
      </c>
      <c r="E31" s="306" t="s">
        <v>13</v>
      </c>
    </row>
    <row r="32" spans="1:5" s="301" customFormat="1" ht="15.75" thickBot="1">
      <c r="A32" s="305"/>
      <c r="B32" s="302">
        <v>75011</v>
      </c>
      <c r="C32" s="303"/>
      <c r="D32" s="304" t="s">
        <v>71</v>
      </c>
      <c r="E32" s="306" t="s">
        <v>72</v>
      </c>
    </row>
    <row r="33" spans="1:5" s="301" customFormat="1" ht="41.25" thickBot="1">
      <c r="A33" s="305"/>
      <c r="B33" s="302"/>
      <c r="C33" s="303">
        <v>2010</v>
      </c>
      <c r="D33" s="304" t="s">
        <v>41</v>
      </c>
      <c r="E33" s="306" t="s">
        <v>72</v>
      </c>
    </row>
    <row r="34" spans="1:5" s="301" customFormat="1" ht="15.75" thickBot="1">
      <c r="A34" s="305"/>
      <c r="B34" s="302">
        <v>75023</v>
      </c>
      <c r="C34" s="303"/>
      <c r="D34" s="304" t="s">
        <v>73</v>
      </c>
      <c r="E34" s="306" t="s">
        <v>74</v>
      </c>
    </row>
    <row r="35" spans="1:5" s="301" customFormat="1" ht="15.75" thickBot="1">
      <c r="A35" s="305"/>
      <c r="B35" s="302"/>
      <c r="C35" s="303">
        <v>690</v>
      </c>
      <c r="D35" s="304" t="s">
        <v>45</v>
      </c>
      <c r="E35" s="306">
        <v>10</v>
      </c>
    </row>
    <row r="36" spans="1:5" s="301" customFormat="1" ht="54.75" thickBot="1">
      <c r="A36" s="305"/>
      <c r="B36" s="302"/>
      <c r="C36" s="303">
        <v>750</v>
      </c>
      <c r="D36" s="304" t="s">
        <v>62</v>
      </c>
      <c r="E36" s="306" t="s">
        <v>76</v>
      </c>
    </row>
    <row r="37" spans="1:5" s="301" customFormat="1" ht="15.75" thickBot="1">
      <c r="A37" s="305"/>
      <c r="B37" s="302"/>
      <c r="C37" s="303">
        <v>830</v>
      </c>
      <c r="D37" s="304" t="s">
        <v>64</v>
      </c>
      <c r="E37" s="306">
        <v>30</v>
      </c>
    </row>
    <row r="38" spans="1:5" s="301" customFormat="1" ht="15.75" thickBot="1">
      <c r="A38" s="305"/>
      <c r="B38" s="302"/>
      <c r="C38" s="303">
        <v>920</v>
      </c>
      <c r="D38" s="304" t="s">
        <v>46</v>
      </c>
      <c r="E38" s="306" t="s">
        <v>77</v>
      </c>
    </row>
    <row r="39" spans="1:5" s="301" customFormat="1" ht="15.75" thickBot="1">
      <c r="A39" s="305"/>
      <c r="B39" s="302"/>
      <c r="C39" s="303">
        <v>970</v>
      </c>
      <c r="D39" s="304" t="s">
        <v>52</v>
      </c>
      <c r="E39" s="306" t="s">
        <v>78</v>
      </c>
    </row>
    <row r="40" spans="1:5" s="301" customFormat="1" ht="15.75" thickBot="1">
      <c r="A40" s="305"/>
      <c r="B40" s="302">
        <v>75075</v>
      </c>
      <c r="C40" s="303"/>
      <c r="D40" s="304" t="s">
        <v>80</v>
      </c>
      <c r="E40" s="306" t="s">
        <v>81</v>
      </c>
    </row>
    <row r="41" spans="1:5" s="301" customFormat="1" ht="54.75" thickBot="1">
      <c r="A41" s="305"/>
      <c r="B41" s="302"/>
      <c r="C41" s="303">
        <v>750</v>
      </c>
      <c r="D41" s="304" t="s">
        <v>62</v>
      </c>
      <c r="E41" s="306" t="s">
        <v>75</v>
      </c>
    </row>
    <row r="42" spans="1:5" s="301" customFormat="1" ht="15.75" thickBot="1">
      <c r="A42" s="305"/>
      <c r="B42" s="302"/>
      <c r="C42" s="303">
        <v>830</v>
      </c>
      <c r="D42" s="304" t="s">
        <v>64</v>
      </c>
      <c r="E42" s="306" t="s">
        <v>82</v>
      </c>
    </row>
    <row r="43" spans="1:5" s="301" customFormat="1" ht="54.75" thickBot="1">
      <c r="A43" s="305"/>
      <c r="B43" s="302"/>
      <c r="C43" s="303">
        <v>2007</v>
      </c>
      <c r="D43" s="304" t="s">
        <v>47</v>
      </c>
      <c r="E43" s="306" t="s">
        <v>83</v>
      </c>
    </row>
    <row r="44" spans="1:5" s="301" customFormat="1" ht="27.75" thickBot="1">
      <c r="A44" s="305">
        <v>751</v>
      </c>
      <c r="B44" s="302"/>
      <c r="C44" s="303"/>
      <c r="D44" s="304" t="s">
        <v>14</v>
      </c>
      <c r="E44" s="306" t="s">
        <v>15</v>
      </c>
    </row>
    <row r="45" spans="1:5" s="301" customFormat="1" ht="27.75" thickBot="1">
      <c r="A45" s="305"/>
      <c r="B45" s="302">
        <v>75101</v>
      </c>
      <c r="C45" s="303"/>
      <c r="D45" s="304" t="s">
        <v>84</v>
      </c>
      <c r="E45" s="306" t="s">
        <v>15</v>
      </c>
    </row>
    <row r="46" spans="1:5" s="301" customFormat="1" ht="41.25" thickBot="1">
      <c r="A46" s="305"/>
      <c r="B46" s="302"/>
      <c r="C46" s="303">
        <v>2010</v>
      </c>
      <c r="D46" s="304" t="s">
        <v>41</v>
      </c>
      <c r="E46" s="306" t="s">
        <v>15</v>
      </c>
    </row>
    <row r="47" spans="1:5" s="301" customFormat="1" ht="15.75" thickBot="1">
      <c r="A47" s="305">
        <v>754</v>
      </c>
      <c r="B47" s="302"/>
      <c r="C47" s="303"/>
      <c r="D47" s="304" t="s">
        <v>16</v>
      </c>
      <c r="E47" s="306" t="s">
        <v>17</v>
      </c>
    </row>
    <row r="48" spans="1:5" s="301" customFormat="1" ht="15.75" thickBot="1">
      <c r="A48" s="305"/>
      <c r="B48" s="302">
        <v>75414</v>
      </c>
      <c r="C48" s="303"/>
      <c r="D48" s="304" t="s">
        <v>85</v>
      </c>
      <c r="E48" s="306" t="s">
        <v>86</v>
      </c>
    </row>
    <row r="49" spans="1:5" s="301" customFormat="1" ht="41.25" thickBot="1">
      <c r="A49" s="305"/>
      <c r="B49" s="302"/>
      <c r="C49" s="303">
        <v>2010</v>
      </c>
      <c r="D49" s="304" t="s">
        <v>41</v>
      </c>
      <c r="E49" s="306" t="s">
        <v>86</v>
      </c>
    </row>
    <row r="50" spans="1:5" s="301" customFormat="1" ht="15.75" thickBot="1">
      <c r="A50" s="305"/>
      <c r="B50" s="302">
        <v>75416</v>
      </c>
      <c r="C50" s="303"/>
      <c r="D50" s="304" t="s">
        <v>87</v>
      </c>
      <c r="E50" s="306" t="s">
        <v>88</v>
      </c>
    </row>
    <row r="51" spans="1:5" s="301" customFormat="1" ht="15.75" thickBot="1">
      <c r="A51" s="305"/>
      <c r="B51" s="302"/>
      <c r="C51" s="303">
        <v>570</v>
      </c>
      <c r="D51" s="304" t="s">
        <v>89</v>
      </c>
      <c r="E51" s="306" t="s">
        <v>90</v>
      </c>
    </row>
    <row r="52" spans="1:5" s="301" customFormat="1" ht="15.75" thickBot="1">
      <c r="A52" s="305"/>
      <c r="B52" s="302"/>
      <c r="C52" s="303">
        <v>690</v>
      </c>
      <c r="D52" s="304" t="s">
        <v>45</v>
      </c>
      <c r="E52" s="306">
        <v>500</v>
      </c>
    </row>
    <row r="53" spans="1:5" s="301" customFormat="1" ht="15.75" thickBot="1">
      <c r="A53" s="305"/>
      <c r="B53" s="302"/>
      <c r="C53" s="303">
        <v>920</v>
      </c>
      <c r="D53" s="304" t="s">
        <v>46</v>
      </c>
      <c r="E53" s="306" t="s">
        <v>91</v>
      </c>
    </row>
    <row r="54" spans="1:5" s="301" customFormat="1" ht="15.75" thickBot="1">
      <c r="A54" s="305"/>
      <c r="B54" s="302"/>
      <c r="C54" s="303">
        <v>970</v>
      </c>
      <c r="D54" s="304" t="s">
        <v>52</v>
      </c>
      <c r="E54" s="306">
        <v>260</v>
      </c>
    </row>
    <row r="55" spans="1:5" s="301" customFormat="1" ht="41.25" thickBot="1">
      <c r="A55" s="305">
        <v>756</v>
      </c>
      <c r="B55" s="302"/>
      <c r="C55" s="303"/>
      <c r="D55" s="304" t="s">
        <v>18</v>
      </c>
      <c r="E55" s="306" t="s">
        <v>836</v>
      </c>
    </row>
    <row r="56" spans="1:5" s="301" customFormat="1" ht="15.75" thickBot="1">
      <c r="A56" s="305"/>
      <c r="B56" s="302">
        <v>75601</v>
      </c>
      <c r="C56" s="303"/>
      <c r="D56" s="304" t="s">
        <v>92</v>
      </c>
      <c r="E56" s="306" t="s">
        <v>93</v>
      </c>
    </row>
    <row r="57" spans="1:5" s="301" customFormat="1" ht="27.75" thickBot="1">
      <c r="A57" s="305"/>
      <c r="B57" s="302"/>
      <c r="C57" s="303">
        <v>350</v>
      </c>
      <c r="D57" s="304" t="s">
        <v>94</v>
      </c>
      <c r="E57" s="306" t="s">
        <v>95</v>
      </c>
    </row>
    <row r="58" spans="1:5" s="301" customFormat="1" ht="15.75" thickBot="1">
      <c r="A58" s="305"/>
      <c r="B58" s="302"/>
      <c r="C58" s="303">
        <v>910</v>
      </c>
      <c r="D58" s="304" t="s">
        <v>96</v>
      </c>
      <c r="E58" s="306">
        <v>210</v>
      </c>
    </row>
    <row r="59" spans="1:5" s="301" customFormat="1" ht="41.25" thickBot="1">
      <c r="A59" s="305"/>
      <c r="B59" s="302">
        <v>75615</v>
      </c>
      <c r="C59" s="303"/>
      <c r="D59" s="304" t="s">
        <v>97</v>
      </c>
      <c r="E59" s="306" t="s">
        <v>98</v>
      </c>
    </row>
    <row r="60" spans="1:5" s="301" customFormat="1" ht="15.75" thickBot="1">
      <c r="A60" s="305"/>
      <c r="B60" s="302"/>
      <c r="C60" s="303">
        <v>310</v>
      </c>
      <c r="D60" s="304" t="s">
        <v>99</v>
      </c>
      <c r="E60" s="306" t="s">
        <v>100</v>
      </c>
    </row>
    <row r="61" spans="1:5" s="301" customFormat="1" ht="15.75" thickBot="1">
      <c r="A61" s="305"/>
      <c r="B61" s="302"/>
      <c r="C61" s="303">
        <v>320</v>
      </c>
      <c r="D61" s="304" t="s">
        <v>101</v>
      </c>
      <c r="E61" s="306" t="s">
        <v>102</v>
      </c>
    </row>
    <row r="62" spans="1:5" s="301" customFormat="1" ht="15.75" thickBot="1">
      <c r="A62" s="305"/>
      <c r="B62" s="302"/>
      <c r="C62" s="303">
        <v>330</v>
      </c>
      <c r="D62" s="304" t="s">
        <v>103</v>
      </c>
      <c r="E62" s="306" t="s">
        <v>105</v>
      </c>
    </row>
    <row r="63" spans="1:5" s="301" customFormat="1" ht="15.75" thickBot="1">
      <c r="A63" s="305"/>
      <c r="B63" s="302"/>
      <c r="C63" s="303">
        <v>340</v>
      </c>
      <c r="D63" s="304" t="s">
        <v>106</v>
      </c>
      <c r="E63" s="306" t="s">
        <v>107</v>
      </c>
    </row>
    <row r="64" spans="1:5" s="301" customFormat="1" ht="15.75" thickBot="1">
      <c r="A64" s="305"/>
      <c r="B64" s="302"/>
      <c r="C64" s="303">
        <v>500</v>
      </c>
      <c r="D64" s="304" t="s">
        <v>108</v>
      </c>
      <c r="E64" s="306" t="s">
        <v>109</v>
      </c>
    </row>
    <row r="65" spans="1:5" s="301" customFormat="1" ht="15.75" thickBot="1">
      <c r="A65" s="305"/>
      <c r="B65" s="302"/>
      <c r="C65" s="303">
        <v>690</v>
      </c>
      <c r="D65" s="304" t="s">
        <v>45</v>
      </c>
      <c r="E65" s="306" t="s">
        <v>111</v>
      </c>
    </row>
    <row r="66" spans="1:5" s="301" customFormat="1" ht="15.75" thickBot="1">
      <c r="A66" s="305"/>
      <c r="B66" s="302"/>
      <c r="C66" s="303">
        <v>910</v>
      </c>
      <c r="D66" s="304" t="s">
        <v>96</v>
      </c>
      <c r="E66" s="306" t="s">
        <v>112</v>
      </c>
    </row>
    <row r="67" spans="1:5" s="301" customFormat="1" ht="41.25" thickBot="1">
      <c r="A67" s="305"/>
      <c r="B67" s="302">
        <v>75616</v>
      </c>
      <c r="C67" s="303"/>
      <c r="D67" s="304" t="s">
        <v>113</v>
      </c>
      <c r="E67" s="306" t="s">
        <v>114</v>
      </c>
    </row>
    <row r="68" spans="1:5" s="301" customFormat="1" ht="15.75" thickBot="1">
      <c r="A68" s="305"/>
      <c r="B68" s="302"/>
      <c r="C68" s="303">
        <v>310</v>
      </c>
      <c r="D68" s="304" t="s">
        <v>99</v>
      </c>
      <c r="E68" s="306" t="s">
        <v>115</v>
      </c>
    </row>
    <row r="69" spans="1:5" s="301" customFormat="1" ht="15.75" thickBot="1">
      <c r="A69" s="305"/>
      <c r="B69" s="302"/>
      <c r="C69" s="303">
        <v>320</v>
      </c>
      <c r="D69" s="304" t="s">
        <v>101</v>
      </c>
      <c r="E69" s="306" t="s">
        <v>117</v>
      </c>
    </row>
    <row r="70" spans="1:5" s="301" customFormat="1" ht="15.75" thickBot="1">
      <c r="A70" s="305"/>
      <c r="B70" s="302"/>
      <c r="C70" s="303">
        <v>330</v>
      </c>
      <c r="D70" s="304" t="s">
        <v>103</v>
      </c>
      <c r="E70" s="306" t="s">
        <v>53</v>
      </c>
    </row>
    <row r="71" spans="1:5" s="301" customFormat="1" ht="15.75" thickBot="1">
      <c r="A71" s="305"/>
      <c r="B71" s="302"/>
      <c r="C71" s="303">
        <v>340</v>
      </c>
      <c r="D71" s="304" t="s">
        <v>106</v>
      </c>
      <c r="E71" s="306" t="s">
        <v>119</v>
      </c>
    </row>
    <row r="72" spans="1:5" s="301" customFormat="1" ht="15.75" thickBot="1">
      <c r="A72" s="305"/>
      <c r="B72" s="302"/>
      <c r="C72" s="303">
        <v>360</v>
      </c>
      <c r="D72" s="304" t="s">
        <v>120</v>
      </c>
      <c r="E72" s="306" t="s">
        <v>122</v>
      </c>
    </row>
    <row r="73" spans="1:5" s="301" customFormat="1" ht="15.75" thickBot="1">
      <c r="A73" s="305"/>
      <c r="B73" s="302"/>
      <c r="C73" s="303">
        <v>430</v>
      </c>
      <c r="D73" s="304" t="s">
        <v>123</v>
      </c>
      <c r="E73" s="306" t="s">
        <v>124</v>
      </c>
    </row>
    <row r="74" spans="1:5" s="301" customFormat="1" ht="15.75" thickBot="1">
      <c r="A74" s="305"/>
      <c r="B74" s="302"/>
      <c r="C74" s="303">
        <v>500</v>
      </c>
      <c r="D74" s="304" t="s">
        <v>108</v>
      </c>
      <c r="E74" s="306" t="s">
        <v>125</v>
      </c>
    </row>
    <row r="75" spans="1:5" s="301" customFormat="1" ht="15.75" thickBot="1">
      <c r="A75" s="305"/>
      <c r="B75" s="302"/>
      <c r="C75" s="303">
        <v>690</v>
      </c>
      <c r="D75" s="304" t="s">
        <v>45</v>
      </c>
      <c r="E75" s="306" t="s">
        <v>126</v>
      </c>
    </row>
    <row r="76" spans="1:5" s="301" customFormat="1" ht="15.75" thickBot="1">
      <c r="A76" s="305"/>
      <c r="B76" s="302"/>
      <c r="C76" s="303">
        <v>910</v>
      </c>
      <c r="D76" s="304" t="s">
        <v>96</v>
      </c>
      <c r="E76" s="306" t="s">
        <v>112</v>
      </c>
    </row>
    <row r="77" spans="1:5" s="301" customFormat="1" ht="27.75" thickBot="1">
      <c r="A77" s="305"/>
      <c r="B77" s="302">
        <v>75618</v>
      </c>
      <c r="C77" s="303"/>
      <c r="D77" s="304" t="s">
        <v>127</v>
      </c>
      <c r="E77" s="306" t="s">
        <v>842</v>
      </c>
    </row>
    <row r="78" spans="1:5" s="301" customFormat="1" ht="15.75" thickBot="1">
      <c r="A78" s="305"/>
      <c r="B78" s="302"/>
      <c r="C78" s="303">
        <v>410</v>
      </c>
      <c r="D78" s="304" t="s">
        <v>128</v>
      </c>
      <c r="E78" s="306" t="s">
        <v>129</v>
      </c>
    </row>
    <row r="79" spans="1:5" s="301" customFormat="1" ht="15.75" thickBot="1">
      <c r="A79" s="305"/>
      <c r="B79" s="302"/>
      <c r="C79" s="303">
        <v>460</v>
      </c>
      <c r="D79" s="304" t="s">
        <v>130</v>
      </c>
      <c r="E79" s="306" t="s">
        <v>131</v>
      </c>
    </row>
    <row r="80" spans="1:5" s="301" customFormat="1" ht="27.75" thickBot="1">
      <c r="A80" s="305"/>
      <c r="B80" s="302"/>
      <c r="C80" s="303">
        <v>490</v>
      </c>
      <c r="D80" s="304" t="s">
        <v>43</v>
      </c>
      <c r="E80" s="306" t="s">
        <v>843</v>
      </c>
    </row>
    <row r="81" spans="1:5" s="301" customFormat="1" ht="15.75" thickBot="1">
      <c r="A81" s="305"/>
      <c r="B81" s="302">
        <v>75619</v>
      </c>
      <c r="C81" s="303"/>
      <c r="D81" s="304" t="s">
        <v>132</v>
      </c>
      <c r="E81" s="306" t="s">
        <v>133</v>
      </c>
    </row>
    <row r="82" spans="1:5" s="301" customFormat="1" ht="41.25" thickBot="1">
      <c r="A82" s="305"/>
      <c r="B82" s="302"/>
      <c r="C82" s="303">
        <v>2440</v>
      </c>
      <c r="D82" s="304" t="s">
        <v>134</v>
      </c>
      <c r="E82" s="306" t="s">
        <v>133</v>
      </c>
    </row>
    <row r="83" spans="1:5" s="301" customFormat="1" ht="27.75" thickBot="1">
      <c r="A83" s="305"/>
      <c r="B83" s="302">
        <v>75621</v>
      </c>
      <c r="C83" s="303"/>
      <c r="D83" s="304" t="s">
        <v>135</v>
      </c>
      <c r="E83" s="306" t="s">
        <v>136</v>
      </c>
    </row>
    <row r="84" spans="1:5" s="301" customFormat="1" ht="15.75" thickBot="1">
      <c r="A84" s="305"/>
      <c r="B84" s="302"/>
      <c r="C84" s="303">
        <v>10</v>
      </c>
      <c r="D84" s="304" t="s">
        <v>137</v>
      </c>
      <c r="E84" s="306" t="s">
        <v>138</v>
      </c>
    </row>
    <row r="85" spans="1:5" s="301" customFormat="1" ht="15.75" thickBot="1">
      <c r="A85" s="305"/>
      <c r="B85" s="302"/>
      <c r="C85" s="303">
        <v>20</v>
      </c>
      <c r="D85" s="304" t="s">
        <v>139</v>
      </c>
      <c r="E85" s="306" t="s">
        <v>140</v>
      </c>
    </row>
    <row r="86" spans="1:5" s="301" customFormat="1" ht="15.75" thickBot="1">
      <c r="A86" s="305">
        <v>758</v>
      </c>
      <c r="B86" s="302"/>
      <c r="C86" s="303"/>
      <c r="D86" s="304" t="s">
        <v>19</v>
      </c>
      <c r="E86" s="306" t="s">
        <v>20</v>
      </c>
    </row>
    <row r="87" spans="1:5" s="301" customFormat="1" ht="27.75" thickBot="1">
      <c r="A87" s="305"/>
      <c r="B87" s="302">
        <v>75801</v>
      </c>
      <c r="C87" s="303"/>
      <c r="D87" s="304" t="s">
        <v>141</v>
      </c>
      <c r="E87" s="306" t="s">
        <v>142</v>
      </c>
    </row>
    <row r="88" spans="1:5" s="301" customFormat="1" ht="15.75" thickBot="1">
      <c r="A88" s="305"/>
      <c r="B88" s="302"/>
      <c r="C88" s="303">
        <v>2920</v>
      </c>
      <c r="D88" s="304" t="s">
        <v>143</v>
      </c>
      <c r="E88" s="306" t="s">
        <v>142</v>
      </c>
    </row>
    <row r="89" spans="1:5" s="301" customFormat="1" ht="15.75" thickBot="1">
      <c r="A89" s="305"/>
      <c r="B89" s="302">
        <v>75807</v>
      </c>
      <c r="C89" s="303"/>
      <c r="D89" s="304" t="s">
        <v>144</v>
      </c>
      <c r="E89" s="306" t="s">
        <v>145</v>
      </c>
    </row>
    <row r="90" spans="1:5" s="301" customFormat="1" ht="15.75" thickBot="1">
      <c r="A90" s="305"/>
      <c r="B90" s="302"/>
      <c r="C90" s="303">
        <v>2920</v>
      </c>
      <c r="D90" s="304" t="s">
        <v>143</v>
      </c>
      <c r="E90" s="306" t="s">
        <v>145</v>
      </c>
    </row>
    <row r="91" spans="1:5" s="301" customFormat="1" ht="15.75" thickBot="1">
      <c r="A91" s="305"/>
      <c r="B91" s="302">
        <v>75831</v>
      </c>
      <c r="C91" s="303"/>
      <c r="D91" s="304" t="s">
        <v>146</v>
      </c>
      <c r="E91" s="306" t="s">
        <v>147</v>
      </c>
    </row>
    <row r="92" spans="1:5" s="301" customFormat="1" ht="15.75" thickBot="1">
      <c r="A92" s="305"/>
      <c r="B92" s="302"/>
      <c r="C92" s="303">
        <v>2920</v>
      </c>
      <c r="D92" s="304" t="s">
        <v>143</v>
      </c>
      <c r="E92" s="306" t="s">
        <v>147</v>
      </c>
    </row>
    <row r="93" spans="1:5" s="301" customFormat="1" ht="15.75" thickBot="1">
      <c r="A93" s="305">
        <v>801</v>
      </c>
      <c r="B93" s="302"/>
      <c r="C93" s="303"/>
      <c r="D93" s="304" t="s">
        <v>21</v>
      </c>
      <c r="E93" s="306" t="s">
        <v>844</v>
      </c>
    </row>
    <row r="94" spans="1:5" s="301" customFormat="1" ht="15.75" thickBot="1">
      <c r="A94" s="305"/>
      <c r="B94" s="302">
        <v>80101</v>
      </c>
      <c r="C94" s="303"/>
      <c r="D94" s="304" t="s">
        <v>148</v>
      </c>
      <c r="E94" s="306" t="s">
        <v>845</v>
      </c>
    </row>
    <row r="95" spans="1:5" s="301" customFormat="1" ht="15.75" thickBot="1">
      <c r="A95" s="305"/>
      <c r="B95" s="302"/>
      <c r="C95" s="303">
        <v>920</v>
      </c>
      <c r="D95" s="304" t="s">
        <v>46</v>
      </c>
      <c r="E95" s="306" t="s">
        <v>149</v>
      </c>
    </row>
    <row r="96" spans="1:5" s="301" customFormat="1" ht="15.75" thickBot="1">
      <c r="A96" s="305"/>
      <c r="B96" s="302"/>
      <c r="C96" s="303">
        <v>970</v>
      </c>
      <c r="D96" s="304" t="s">
        <v>52</v>
      </c>
      <c r="E96" s="306" t="s">
        <v>150</v>
      </c>
    </row>
    <row r="97" spans="1:5" s="301" customFormat="1" ht="54.75" thickBot="1">
      <c r="A97" s="305"/>
      <c r="B97" s="302"/>
      <c r="C97" s="303">
        <v>2007</v>
      </c>
      <c r="D97" s="304" t="s">
        <v>47</v>
      </c>
      <c r="E97" s="306" t="s">
        <v>846</v>
      </c>
    </row>
    <row r="98" spans="1:5" s="301" customFormat="1" ht="15.75" thickBot="1">
      <c r="A98" s="305"/>
      <c r="B98" s="302">
        <v>80104</v>
      </c>
      <c r="C98" s="303"/>
      <c r="D98" s="304" t="s">
        <v>151</v>
      </c>
      <c r="E98" s="306" t="s">
        <v>152</v>
      </c>
    </row>
    <row r="99" spans="1:5" s="301" customFormat="1" ht="15.75" thickBot="1">
      <c r="A99" s="305"/>
      <c r="B99" s="302"/>
      <c r="C99" s="303">
        <v>690</v>
      </c>
      <c r="D99" s="304" t="s">
        <v>45</v>
      </c>
      <c r="E99" s="306" t="s">
        <v>153</v>
      </c>
    </row>
    <row r="100" spans="1:5" s="301" customFormat="1" ht="54.75" thickBot="1">
      <c r="A100" s="305"/>
      <c r="B100" s="302"/>
      <c r="C100" s="303">
        <v>750</v>
      </c>
      <c r="D100" s="304" t="s">
        <v>62</v>
      </c>
      <c r="E100" s="306" t="s">
        <v>154</v>
      </c>
    </row>
    <row r="101" spans="1:5" s="301" customFormat="1" ht="15.75" thickBot="1">
      <c r="A101" s="305"/>
      <c r="B101" s="302"/>
      <c r="C101" s="303">
        <v>830</v>
      </c>
      <c r="D101" s="304" t="s">
        <v>64</v>
      </c>
      <c r="E101" s="306" t="s">
        <v>155</v>
      </c>
    </row>
    <row r="102" spans="1:5" s="301" customFormat="1" ht="15.75" thickBot="1">
      <c r="A102" s="305"/>
      <c r="B102" s="302"/>
      <c r="C102" s="303">
        <v>920</v>
      </c>
      <c r="D102" s="304" t="s">
        <v>46</v>
      </c>
      <c r="E102" s="306" t="s">
        <v>156</v>
      </c>
    </row>
    <row r="103" spans="1:5" s="301" customFormat="1" ht="15.75" thickBot="1">
      <c r="A103" s="305"/>
      <c r="B103" s="302"/>
      <c r="C103" s="303">
        <v>970</v>
      </c>
      <c r="D103" s="304" t="s">
        <v>52</v>
      </c>
      <c r="E103" s="306" t="s">
        <v>158</v>
      </c>
    </row>
    <row r="104" spans="1:5" s="301" customFormat="1" ht="41.25" thickBot="1">
      <c r="A104" s="305"/>
      <c r="B104" s="302"/>
      <c r="C104" s="303">
        <v>2310</v>
      </c>
      <c r="D104" s="304" t="s">
        <v>159</v>
      </c>
      <c r="E104" s="306" t="s">
        <v>160</v>
      </c>
    </row>
    <row r="105" spans="1:5" s="301" customFormat="1" ht="41.25" thickBot="1">
      <c r="A105" s="305"/>
      <c r="B105" s="302"/>
      <c r="C105" s="303">
        <v>2900</v>
      </c>
      <c r="D105" s="304" t="s">
        <v>161</v>
      </c>
      <c r="E105" s="306" t="s">
        <v>162</v>
      </c>
    </row>
    <row r="106" spans="1:5" s="301" customFormat="1" ht="15.75" thickBot="1">
      <c r="A106" s="305"/>
      <c r="B106" s="302">
        <v>80110</v>
      </c>
      <c r="C106" s="303"/>
      <c r="D106" s="304" t="s">
        <v>163</v>
      </c>
      <c r="E106" s="306" t="s">
        <v>164</v>
      </c>
    </row>
    <row r="107" spans="1:5" s="301" customFormat="1" ht="15.75" thickBot="1">
      <c r="A107" s="305"/>
      <c r="B107" s="302"/>
      <c r="C107" s="303">
        <v>920</v>
      </c>
      <c r="D107" s="304" t="s">
        <v>46</v>
      </c>
      <c r="E107" s="306" t="s">
        <v>165</v>
      </c>
    </row>
    <row r="108" spans="1:5" s="301" customFormat="1" ht="15.75" thickBot="1">
      <c r="A108" s="305"/>
      <c r="B108" s="302"/>
      <c r="C108" s="303">
        <v>970</v>
      </c>
      <c r="D108" s="304" t="s">
        <v>52</v>
      </c>
      <c r="E108" s="306" t="s">
        <v>166</v>
      </c>
    </row>
    <row r="109" spans="1:5" s="301" customFormat="1" ht="15.75" thickBot="1">
      <c r="A109" s="305"/>
      <c r="B109" s="302">
        <v>80195</v>
      </c>
      <c r="C109" s="303"/>
      <c r="D109" s="304" t="s">
        <v>40</v>
      </c>
      <c r="E109" s="306" t="s">
        <v>847</v>
      </c>
    </row>
    <row r="110" spans="1:5" s="301" customFormat="1" ht="15.75" thickBot="1">
      <c r="A110" s="305"/>
      <c r="B110" s="302"/>
      <c r="C110" s="303">
        <v>830</v>
      </c>
      <c r="D110" s="304" t="s">
        <v>64</v>
      </c>
      <c r="E110" s="306" t="s">
        <v>168</v>
      </c>
    </row>
    <row r="111" spans="1:5" s="301" customFormat="1" ht="15.75" thickBot="1">
      <c r="A111" s="305"/>
      <c r="B111" s="302"/>
      <c r="C111" s="303">
        <v>920</v>
      </c>
      <c r="D111" s="304" t="s">
        <v>46</v>
      </c>
      <c r="E111" s="306">
        <v>44</v>
      </c>
    </row>
    <row r="112" spans="1:5" s="301" customFormat="1" ht="54.75" thickBot="1">
      <c r="A112" s="305"/>
      <c r="B112" s="302"/>
      <c r="C112" s="303">
        <v>2007</v>
      </c>
      <c r="D112" s="304" t="s">
        <v>47</v>
      </c>
      <c r="E112" s="306" t="s">
        <v>848</v>
      </c>
    </row>
    <row r="113" spans="1:5" s="301" customFormat="1" ht="54.75" thickBot="1">
      <c r="A113" s="305"/>
      <c r="B113" s="302"/>
      <c r="C113" s="303">
        <v>2009</v>
      </c>
      <c r="D113" s="304" t="s">
        <v>47</v>
      </c>
      <c r="E113" s="306" t="s">
        <v>849</v>
      </c>
    </row>
    <row r="114" spans="1:5" s="301" customFormat="1" ht="15.75" thickBot="1">
      <c r="A114" s="305">
        <v>851</v>
      </c>
      <c r="B114" s="302"/>
      <c r="C114" s="303"/>
      <c r="D114" s="304" t="s">
        <v>22</v>
      </c>
      <c r="E114" s="306" t="s">
        <v>23</v>
      </c>
    </row>
    <row r="115" spans="1:5" s="301" customFormat="1" ht="15.75" thickBot="1">
      <c r="A115" s="305"/>
      <c r="B115" s="302">
        <v>85154</v>
      </c>
      <c r="C115" s="303"/>
      <c r="D115" s="304" t="s">
        <v>171</v>
      </c>
      <c r="E115" s="306" t="s">
        <v>172</v>
      </c>
    </row>
    <row r="116" spans="1:5" s="301" customFormat="1" ht="27.75" thickBot="1">
      <c r="A116" s="305"/>
      <c r="B116" s="302"/>
      <c r="C116" s="303">
        <v>480</v>
      </c>
      <c r="D116" s="304" t="s">
        <v>173</v>
      </c>
      <c r="E116" s="306" t="s">
        <v>172</v>
      </c>
    </row>
    <row r="117" spans="1:5" s="301" customFormat="1" ht="15.75" thickBot="1">
      <c r="A117" s="305"/>
      <c r="B117" s="302">
        <v>85195</v>
      </c>
      <c r="C117" s="303"/>
      <c r="D117" s="304" t="s">
        <v>40</v>
      </c>
      <c r="E117" s="306" t="s">
        <v>174</v>
      </c>
    </row>
    <row r="118" spans="1:5" s="301" customFormat="1" ht="15.75" thickBot="1">
      <c r="A118" s="305"/>
      <c r="B118" s="302"/>
      <c r="C118" s="303">
        <v>830</v>
      </c>
      <c r="D118" s="304" t="s">
        <v>64</v>
      </c>
      <c r="E118" s="306" t="s">
        <v>175</v>
      </c>
    </row>
    <row r="119" spans="1:5" s="301" customFormat="1" ht="15.75" thickBot="1">
      <c r="A119" s="305"/>
      <c r="B119" s="302"/>
      <c r="C119" s="303">
        <v>920</v>
      </c>
      <c r="D119" s="304" t="s">
        <v>46</v>
      </c>
      <c r="E119" s="306">
        <v>900</v>
      </c>
    </row>
    <row r="120" spans="1:5" s="301" customFormat="1" ht="15.75" thickBot="1">
      <c r="A120" s="305"/>
      <c r="B120" s="302"/>
      <c r="C120" s="303">
        <v>970</v>
      </c>
      <c r="D120" s="304" t="s">
        <v>52</v>
      </c>
      <c r="E120" s="306" t="s">
        <v>176</v>
      </c>
    </row>
    <row r="121" spans="1:5" s="301" customFormat="1" ht="41.25" thickBot="1">
      <c r="A121" s="305"/>
      <c r="B121" s="302"/>
      <c r="C121" s="303">
        <v>2310</v>
      </c>
      <c r="D121" s="304" t="s">
        <v>159</v>
      </c>
      <c r="E121" s="306" t="s">
        <v>178</v>
      </c>
    </row>
    <row r="122" spans="1:5" s="301" customFormat="1" ht="15.75" thickBot="1">
      <c r="A122" s="305">
        <v>852</v>
      </c>
      <c r="B122" s="302"/>
      <c r="C122" s="303"/>
      <c r="D122" s="304" t="s">
        <v>24</v>
      </c>
      <c r="E122" s="306" t="s">
        <v>25</v>
      </c>
    </row>
    <row r="123" spans="1:5" s="301" customFormat="1" ht="41.25" thickBot="1">
      <c r="A123" s="305"/>
      <c r="B123" s="302">
        <v>85212</v>
      </c>
      <c r="C123" s="303"/>
      <c r="D123" s="304" t="s">
        <v>180</v>
      </c>
      <c r="E123" s="306" t="s">
        <v>181</v>
      </c>
    </row>
    <row r="124" spans="1:5" s="301" customFormat="1" ht="15.75" thickBot="1">
      <c r="A124" s="305"/>
      <c r="B124" s="302"/>
      <c r="C124" s="303">
        <v>690</v>
      </c>
      <c r="D124" s="304" t="s">
        <v>45</v>
      </c>
      <c r="E124" s="306" t="s">
        <v>118</v>
      </c>
    </row>
    <row r="125" spans="1:5" s="301" customFormat="1" ht="15.75" thickBot="1">
      <c r="A125" s="305"/>
      <c r="B125" s="302"/>
      <c r="C125" s="303">
        <v>920</v>
      </c>
      <c r="D125" s="304" t="s">
        <v>46</v>
      </c>
      <c r="E125" s="306" t="s">
        <v>182</v>
      </c>
    </row>
    <row r="126" spans="1:5" s="301" customFormat="1" ht="15.75" thickBot="1">
      <c r="A126" s="305"/>
      <c r="B126" s="302"/>
      <c r="C126" s="303">
        <v>970</v>
      </c>
      <c r="D126" s="304" t="s">
        <v>52</v>
      </c>
      <c r="E126" s="306" t="s">
        <v>183</v>
      </c>
    </row>
    <row r="127" spans="1:5" s="301" customFormat="1" ht="41.25" thickBot="1">
      <c r="A127" s="305"/>
      <c r="B127" s="302"/>
      <c r="C127" s="303">
        <v>2010</v>
      </c>
      <c r="D127" s="304" t="s">
        <v>41</v>
      </c>
      <c r="E127" s="306" t="s">
        <v>184</v>
      </c>
    </row>
    <row r="128" spans="1:5" s="301" customFormat="1" ht="41.25" thickBot="1">
      <c r="A128" s="305"/>
      <c r="B128" s="302"/>
      <c r="C128" s="303">
        <v>2360</v>
      </c>
      <c r="D128" s="304" t="s">
        <v>79</v>
      </c>
      <c r="E128" s="306" t="s">
        <v>185</v>
      </c>
    </row>
    <row r="129" spans="1:5" s="301" customFormat="1" ht="54.75" thickBot="1">
      <c r="A129" s="305"/>
      <c r="B129" s="302">
        <v>85213</v>
      </c>
      <c r="C129" s="303"/>
      <c r="D129" s="304" t="s">
        <v>186</v>
      </c>
      <c r="E129" s="306" t="s">
        <v>187</v>
      </c>
    </row>
    <row r="130" spans="1:5" s="301" customFormat="1" ht="41.25" thickBot="1">
      <c r="A130" s="305"/>
      <c r="B130" s="302"/>
      <c r="C130" s="303">
        <v>2010</v>
      </c>
      <c r="D130" s="304" t="s">
        <v>41</v>
      </c>
      <c r="E130" s="306" t="s">
        <v>188</v>
      </c>
    </row>
    <row r="131" spans="1:5" s="301" customFormat="1" ht="27.75" thickBot="1">
      <c r="A131" s="305"/>
      <c r="B131" s="302"/>
      <c r="C131" s="303">
        <v>2030</v>
      </c>
      <c r="D131" s="304" t="s">
        <v>169</v>
      </c>
      <c r="E131" s="306" t="s">
        <v>189</v>
      </c>
    </row>
    <row r="132" spans="1:5" s="301" customFormat="1" ht="27.75" thickBot="1">
      <c r="A132" s="305"/>
      <c r="B132" s="302">
        <v>85214</v>
      </c>
      <c r="C132" s="303"/>
      <c r="D132" s="304" t="s">
        <v>558</v>
      </c>
      <c r="E132" s="306" t="s">
        <v>190</v>
      </c>
    </row>
    <row r="133" spans="1:5" s="301" customFormat="1" ht="15.75" thickBot="1">
      <c r="A133" s="305"/>
      <c r="B133" s="302"/>
      <c r="C133" s="303">
        <v>970</v>
      </c>
      <c r="D133" s="304" t="s">
        <v>52</v>
      </c>
      <c r="E133" s="306" t="s">
        <v>191</v>
      </c>
    </row>
    <row r="134" spans="1:5" s="301" customFormat="1" ht="27.75" thickBot="1">
      <c r="A134" s="305"/>
      <c r="B134" s="302"/>
      <c r="C134" s="303">
        <v>2030</v>
      </c>
      <c r="D134" s="304" t="s">
        <v>169</v>
      </c>
      <c r="E134" s="306" t="s">
        <v>192</v>
      </c>
    </row>
    <row r="135" spans="1:5" s="301" customFormat="1" ht="15.75" thickBot="1">
      <c r="A135" s="305"/>
      <c r="B135" s="302">
        <v>85215</v>
      </c>
      <c r="C135" s="303"/>
      <c r="D135" s="304" t="s">
        <v>193</v>
      </c>
      <c r="E135" s="306" t="s">
        <v>194</v>
      </c>
    </row>
    <row r="136" spans="1:5" s="301" customFormat="1" ht="15.75" thickBot="1">
      <c r="A136" s="305"/>
      <c r="B136" s="302"/>
      <c r="C136" s="303">
        <v>920</v>
      </c>
      <c r="D136" s="304" t="s">
        <v>46</v>
      </c>
      <c r="E136" s="306">
        <v>125</v>
      </c>
    </row>
    <row r="137" spans="1:5" s="301" customFormat="1" ht="15.75" thickBot="1">
      <c r="A137" s="305"/>
      <c r="B137" s="302"/>
      <c r="C137" s="303">
        <v>970</v>
      </c>
      <c r="D137" s="304" t="s">
        <v>52</v>
      </c>
      <c r="E137" s="306" t="s">
        <v>118</v>
      </c>
    </row>
    <row r="138" spans="1:5" s="301" customFormat="1" ht="15.75" thickBot="1">
      <c r="A138" s="305"/>
      <c r="B138" s="302">
        <v>85216</v>
      </c>
      <c r="C138" s="303"/>
      <c r="D138" s="304" t="s">
        <v>195</v>
      </c>
      <c r="E138" s="306" t="s">
        <v>196</v>
      </c>
    </row>
    <row r="139" spans="1:5" s="301" customFormat="1" ht="15.75" thickBot="1">
      <c r="A139" s="305"/>
      <c r="B139" s="302"/>
      <c r="C139" s="303">
        <v>970</v>
      </c>
      <c r="D139" s="304" t="s">
        <v>52</v>
      </c>
      <c r="E139" s="306" t="s">
        <v>182</v>
      </c>
    </row>
    <row r="140" spans="1:5" s="301" customFormat="1" ht="27.75" thickBot="1">
      <c r="A140" s="305"/>
      <c r="B140" s="302"/>
      <c r="C140" s="303">
        <v>2030</v>
      </c>
      <c r="D140" s="304" t="s">
        <v>169</v>
      </c>
      <c r="E140" s="306" t="s">
        <v>197</v>
      </c>
    </row>
    <row r="141" spans="1:5" s="301" customFormat="1" ht="15.75" thickBot="1">
      <c r="A141" s="305"/>
      <c r="B141" s="302">
        <v>85219</v>
      </c>
      <c r="C141" s="303"/>
      <c r="D141" s="304" t="s">
        <v>198</v>
      </c>
      <c r="E141" s="306" t="s">
        <v>199</v>
      </c>
    </row>
    <row r="142" spans="1:5" s="301" customFormat="1" ht="15.75" thickBot="1">
      <c r="A142" s="305"/>
      <c r="B142" s="302"/>
      <c r="C142" s="303">
        <v>690</v>
      </c>
      <c r="D142" s="304" t="s">
        <v>45</v>
      </c>
      <c r="E142" s="306">
        <v>80</v>
      </c>
    </row>
    <row r="143" spans="1:5" s="301" customFormat="1" ht="54.75" thickBot="1">
      <c r="A143" s="305"/>
      <c r="B143" s="302"/>
      <c r="C143" s="303">
        <v>750</v>
      </c>
      <c r="D143" s="304" t="s">
        <v>62</v>
      </c>
      <c r="E143" s="306" t="s">
        <v>200</v>
      </c>
    </row>
    <row r="144" spans="1:5" s="301" customFormat="1" ht="15.75" thickBot="1">
      <c r="A144" s="305"/>
      <c r="B144" s="302"/>
      <c r="C144" s="303">
        <v>920</v>
      </c>
      <c r="D144" s="304" t="s">
        <v>46</v>
      </c>
      <c r="E144" s="306" t="s">
        <v>175</v>
      </c>
    </row>
    <row r="145" spans="1:5" s="301" customFormat="1" ht="15.75" thickBot="1">
      <c r="A145" s="305"/>
      <c r="B145" s="302"/>
      <c r="C145" s="303">
        <v>970</v>
      </c>
      <c r="D145" s="304" t="s">
        <v>52</v>
      </c>
      <c r="E145" s="306" t="s">
        <v>50</v>
      </c>
    </row>
    <row r="146" spans="1:5" s="301" customFormat="1" ht="27.75" thickBot="1">
      <c r="A146" s="305"/>
      <c r="B146" s="302"/>
      <c r="C146" s="303">
        <v>2030</v>
      </c>
      <c r="D146" s="304" t="s">
        <v>169</v>
      </c>
      <c r="E146" s="306" t="s">
        <v>202</v>
      </c>
    </row>
    <row r="147" spans="1:5" s="301" customFormat="1" ht="15.75" thickBot="1">
      <c r="A147" s="305"/>
      <c r="B147" s="302">
        <v>85228</v>
      </c>
      <c r="C147" s="303"/>
      <c r="D147" s="304" t="s">
        <v>203</v>
      </c>
      <c r="E147" s="306" t="s">
        <v>204</v>
      </c>
    </row>
    <row r="148" spans="1:5" s="301" customFormat="1" ht="15.75" thickBot="1">
      <c r="A148" s="305"/>
      <c r="B148" s="302"/>
      <c r="C148" s="303">
        <v>830</v>
      </c>
      <c r="D148" s="304" t="s">
        <v>64</v>
      </c>
      <c r="E148" s="306" t="s">
        <v>204</v>
      </c>
    </row>
    <row r="149" spans="1:5" s="301" customFormat="1" ht="15.75" thickBot="1">
      <c r="A149" s="305"/>
      <c r="B149" s="302">
        <v>85295</v>
      </c>
      <c r="C149" s="303"/>
      <c r="D149" s="304" t="s">
        <v>40</v>
      </c>
      <c r="E149" s="306" t="s">
        <v>205</v>
      </c>
    </row>
    <row r="150" spans="1:5" s="301" customFormat="1" ht="15.75" thickBot="1">
      <c r="A150" s="305"/>
      <c r="B150" s="302"/>
      <c r="C150" s="303">
        <v>690</v>
      </c>
      <c r="D150" s="304" t="s">
        <v>45</v>
      </c>
      <c r="E150" s="306">
        <v>30</v>
      </c>
    </row>
    <row r="151" spans="1:5" s="301" customFormat="1" ht="15.75" thickBot="1">
      <c r="A151" s="305"/>
      <c r="B151" s="302"/>
      <c r="C151" s="303">
        <v>920</v>
      </c>
      <c r="D151" s="304" t="s">
        <v>46</v>
      </c>
      <c r="E151" s="306" t="s">
        <v>206</v>
      </c>
    </row>
    <row r="152" spans="1:5" s="301" customFormat="1" ht="15.75" thickBot="1">
      <c r="A152" s="305"/>
      <c r="B152" s="302"/>
      <c r="C152" s="303">
        <v>970</v>
      </c>
      <c r="D152" s="304" t="s">
        <v>52</v>
      </c>
      <c r="E152" s="306" t="s">
        <v>207</v>
      </c>
    </row>
    <row r="153" spans="1:5" s="301" customFormat="1" ht="54.75" thickBot="1">
      <c r="A153" s="305"/>
      <c r="B153" s="302"/>
      <c r="C153" s="303">
        <v>2007</v>
      </c>
      <c r="D153" s="304" t="s">
        <v>47</v>
      </c>
      <c r="E153" s="306" t="s">
        <v>208</v>
      </c>
    </row>
    <row r="154" spans="1:5" s="301" customFormat="1" ht="27.75" thickBot="1">
      <c r="A154" s="305"/>
      <c r="B154" s="302"/>
      <c r="C154" s="303">
        <v>2030</v>
      </c>
      <c r="D154" s="304" t="s">
        <v>169</v>
      </c>
      <c r="E154" s="306" t="s">
        <v>209</v>
      </c>
    </row>
    <row r="155" spans="1:5" s="301" customFormat="1" ht="15.75" thickBot="1">
      <c r="A155" s="305">
        <v>853</v>
      </c>
      <c r="B155" s="302"/>
      <c r="C155" s="303"/>
      <c r="D155" s="304" t="s">
        <v>26</v>
      </c>
      <c r="E155" s="306" t="s">
        <v>27</v>
      </c>
    </row>
    <row r="156" spans="1:5" s="301" customFormat="1" ht="15.75" thickBot="1">
      <c r="A156" s="305"/>
      <c r="B156" s="302">
        <v>85305</v>
      </c>
      <c r="C156" s="303"/>
      <c r="D156" s="304" t="s">
        <v>210</v>
      </c>
      <c r="E156" s="306" t="s">
        <v>27</v>
      </c>
    </row>
    <row r="157" spans="1:5" s="301" customFormat="1" ht="15.75" thickBot="1">
      <c r="A157" s="305"/>
      <c r="B157" s="302"/>
      <c r="C157" s="303">
        <v>690</v>
      </c>
      <c r="D157" s="304" t="s">
        <v>45</v>
      </c>
      <c r="E157" s="306" t="s">
        <v>211</v>
      </c>
    </row>
    <row r="158" spans="1:5" s="301" customFormat="1" ht="54.75" thickBot="1">
      <c r="A158" s="305"/>
      <c r="B158" s="302"/>
      <c r="C158" s="303">
        <v>750</v>
      </c>
      <c r="D158" s="304" t="s">
        <v>62</v>
      </c>
      <c r="E158" s="306" t="s">
        <v>212</v>
      </c>
    </row>
    <row r="159" spans="1:5" s="301" customFormat="1" ht="15.75" thickBot="1">
      <c r="A159" s="305"/>
      <c r="B159" s="302"/>
      <c r="C159" s="303">
        <v>830</v>
      </c>
      <c r="D159" s="304" t="s">
        <v>64</v>
      </c>
      <c r="E159" s="306" t="s">
        <v>213</v>
      </c>
    </row>
    <row r="160" spans="1:5" s="301" customFormat="1" ht="15.75" thickBot="1">
      <c r="A160" s="305"/>
      <c r="B160" s="302"/>
      <c r="C160" s="303">
        <v>920</v>
      </c>
      <c r="D160" s="304" t="s">
        <v>46</v>
      </c>
      <c r="E160" s="306" t="s">
        <v>110</v>
      </c>
    </row>
    <row r="161" spans="1:5" s="301" customFormat="1" ht="15.75" thickBot="1">
      <c r="A161" s="305"/>
      <c r="B161" s="302"/>
      <c r="C161" s="303">
        <v>970</v>
      </c>
      <c r="D161" s="304" t="s">
        <v>52</v>
      </c>
      <c r="E161" s="306" t="s">
        <v>214</v>
      </c>
    </row>
    <row r="162" spans="1:5" s="301" customFormat="1" ht="15.75" thickBot="1">
      <c r="A162" s="305">
        <v>900</v>
      </c>
      <c r="B162" s="302"/>
      <c r="C162" s="303"/>
      <c r="D162" s="304" t="s">
        <v>29</v>
      </c>
      <c r="E162" s="306" t="s">
        <v>30</v>
      </c>
    </row>
    <row r="163" spans="1:5" s="301" customFormat="1" ht="15.75" thickBot="1">
      <c r="A163" s="305"/>
      <c r="B163" s="302">
        <v>90013</v>
      </c>
      <c r="C163" s="303"/>
      <c r="D163" s="304" t="s">
        <v>216</v>
      </c>
      <c r="E163" s="306" t="s">
        <v>217</v>
      </c>
    </row>
    <row r="164" spans="1:5" s="301" customFormat="1" ht="15.75" thickBot="1">
      <c r="A164" s="305"/>
      <c r="B164" s="302"/>
      <c r="C164" s="303">
        <v>830</v>
      </c>
      <c r="D164" s="304" t="s">
        <v>64</v>
      </c>
      <c r="E164" s="306" t="s">
        <v>217</v>
      </c>
    </row>
    <row r="165" spans="1:5" s="301" customFormat="1" ht="15.75" thickBot="1">
      <c r="A165" s="305"/>
      <c r="B165" s="302">
        <v>90015</v>
      </c>
      <c r="C165" s="303"/>
      <c r="D165" s="304" t="s">
        <v>218</v>
      </c>
      <c r="E165" s="306" t="s">
        <v>219</v>
      </c>
    </row>
    <row r="166" spans="1:5" s="301" customFormat="1" ht="15.75" thickBot="1">
      <c r="A166" s="305"/>
      <c r="B166" s="302"/>
      <c r="C166" s="303">
        <v>920</v>
      </c>
      <c r="D166" s="304" t="s">
        <v>46</v>
      </c>
      <c r="E166" s="306">
        <v>100</v>
      </c>
    </row>
    <row r="167" spans="1:5" s="301" customFormat="1" ht="15.75" thickBot="1">
      <c r="A167" s="305"/>
      <c r="B167" s="302"/>
      <c r="C167" s="303">
        <v>970</v>
      </c>
      <c r="D167" s="304" t="s">
        <v>52</v>
      </c>
      <c r="E167" s="306" t="s">
        <v>220</v>
      </c>
    </row>
    <row r="168" spans="1:5" s="301" customFormat="1" ht="27.75" thickBot="1">
      <c r="A168" s="305"/>
      <c r="B168" s="302">
        <v>90019</v>
      </c>
      <c r="C168" s="303"/>
      <c r="D168" s="304" t="s">
        <v>221</v>
      </c>
      <c r="E168" s="306" t="s">
        <v>222</v>
      </c>
    </row>
    <row r="169" spans="1:5" s="301" customFormat="1" ht="15.75" thickBot="1">
      <c r="A169" s="305"/>
      <c r="B169" s="302"/>
      <c r="C169" s="303">
        <v>690</v>
      </c>
      <c r="D169" s="304" t="s">
        <v>45</v>
      </c>
      <c r="E169" s="306" t="s">
        <v>222</v>
      </c>
    </row>
    <row r="170" spans="1:5" s="301" customFormat="1" ht="15.75" thickBot="1">
      <c r="A170" s="305"/>
      <c r="B170" s="302">
        <v>90095</v>
      </c>
      <c r="C170" s="303"/>
      <c r="D170" s="304" t="s">
        <v>40</v>
      </c>
      <c r="E170" s="306" t="s">
        <v>223</v>
      </c>
    </row>
    <row r="171" spans="1:5" s="301" customFormat="1" ht="15.75" thickBot="1">
      <c r="A171" s="305"/>
      <c r="B171" s="302"/>
      <c r="C171" s="303">
        <v>690</v>
      </c>
      <c r="D171" s="304" t="s">
        <v>45</v>
      </c>
      <c r="E171" s="306" t="s">
        <v>224</v>
      </c>
    </row>
    <row r="172" spans="1:5" s="301" customFormat="1" ht="15.75" thickBot="1">
      <c r="A172" s="305"/>
      <c r="B172" s="302"/>
      <c r="C172" s="303">
        <v>830</v>
      </c>
      <c r="D172" s="304" t="s">
        <v>64</v>
      </c>
      <c r="E172" s="306" t="s">
        <v>225</v>
      </c>
    </row>
    <row r="173" spans="1:5" s="301" customFormat="1" ht="15.75" thickBot="1">
      <c r="A173" s="305"/>
      <c r="B173" s="302"/>
      <c r="C173" s="303">
        <v>920</v>
      </c>
      <c r="D173" s="304" t="s">
        <v>46</v>
      </c>
      <c r="E173" s="306">
        <v>60</v>
      </c>
    </row>
    <row r="174" spans="1:5" s="301" customFormat="1" ht="15.75" thickBot="1">
      <c r="A174" s="305"/>
      <c r="B174" s="302"/>
      <c r="C174" s="303">
        <v>970</v>
      </c>
      <c r="D174" s="304" t="s">
        <v>52</v>
      </c>
      <c r="E174" s="306" t="s">
        <v>226</v>
      </c>
    </row>
    <row r="175" spans="1:5" s="301" customFormat="1" ht="15.75" thickBot="1">
      <c r="A175" s="305">
        <v>921</v>
      </c>
      <c r="B175" s="302"/>
      <c r="C175" s="303"/>
      <c r="D175" s="304" t="s">
        <v>31</v>
      </c>
      <c r="E175" s="306" t="s">
        <v>32</v>
      </c>
    </row>
    <row r="176" spans="1:5" s="301" customFormat="1" ht="15.75" thickBot="1">
      <c r="A176" s="305"/>
      <c r="B176" s="302">
        <v>92116</v>
      </c>
      <c r="C176" s="303"/>
      <c r="D176" s="304" t="s">
        <v>227</v>
      </c>
      <c r="E176" s="306" t="s">
        <v>32</v>
      </c>
    </row>
    <row r="177" spans="1:5" s="301" customFormat="1" ht="41.25" thickBot="1">
      <c r="A177" s="305"/>
      <c r="B177" s="302"/>
      <c r="C177" s="303">
        <v>2320</v>
      </c>
      <c r="D177" s="304" t="s">
        <v>228</v>
      </c>
      <c r="E177" s="306" t="s">
        <v>32</v>
      </c>
    </row>
    <row r="178" spans="1:5" s="301" customFormat="1" ht="15.75" thickBot="1">
      <c r="A178" s="305">
        <v>926</v>
      </c>
      <c r="B178" s="302"/>
      <c r="C178" s="303"/>
      <c r="D178" s="304" t="s">
        <v>33</v>
      </c>
      <c r="E178" s="306" t="s">
        <v>229</v>
      </c>
    </row>
    <row r="179" spans="1:5" s="301" customFormat="1" ht="15.75" thickBot="1">
      <c r="A179" s="305"/>
      <c r="B179" s="302">
        <v>92604</v>
      </c>
      <c r="C179" s="303"/>
      <c r="D179" s="304" t="s">
        <v>230</v>
      </c>
      <c r="E179" s="306" t="s">
        <v>229</v>
      </c>
    </row>
    <row r="180" spans="1:5" s="301" customFormat="1" ht="54.75" thickBot="1">
      <c r="A180" s="305"/>
      <c r="B180" s="302"/>
      <c r="C180" s="303">
        <v>750</v>
      </c>
      <c r="D180" s="304" t="s">
        <v>62</v>
      </c>
      <c r="E180" s="306" t="s">
        <v>231</v>
      </c>
    </row>
    <row r="181" spans="1:5" s="301" customFormat="1" ht="15.75" thickBot="1">
      <c r="A181" s="305"/>
      <c r="B181" s="302"/>
      <c r="C181" s="303">
        <v>830</v>
      </c>
      <c r="D181" s="304" t="s">
        <v>64</v>
      </c>
      <c r="E181" s="306" t="s">
        <v>232</v>
      </c>
    </row>
    <row r="182" spans="1:5" s="301" customFormat="1" ht="15.75" thickBot="1">
      <c r="A182" s="305"/>
      <c r="B182" s="302"/>
      <c r="C182" s="303">
        <v>970</v>
      </c>
      <c r="D182" s="304" t="s">
        <v>52</v>
      </c>
      <c r="E182" s="306" t="s">
        <v>233</v>
      </c>
    </row>
    <row r="183" spans="1:5" s="301" customFormat="1" ht="15">
      <c r="A183" s="298"/>
      <c r="B183" s="307"/>
      <c r="C183" s="308"/>
      <c r="D183" s="299" t="s">
        <v>35</v>
      </c>
      <c r="E183" s="300" t="s">
        <v>850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G36"/>
  <sheetViews>
    <sheetView topLeftCell="A4" workbookViewId="0">
      <selection activeCell="G4" sqref="G4"/>
    </sheetView>
  </sheetViews>
  <sheetFormatPr defaultColWidth="11.85546875" defaultRowHeight="15"/>
  <cols>
    <col min="1" max="1" width="8.5703125" style="7" customWidth="1"/>
    <col min="2" max="2" width="11.85546875" style="7"/>
    <col min="3" max="3" width="66.7109375" style="7" customWidth="1"/>
    <col min="4" max="4" width="18.5703125" style="7" customWidth="1"/>
    <col min="5" max="16384" width="11.85546875" style="7"/>
  </cols>
  <sheetData>
    <row r="1" spans="1:7" ht="15.75" customHeight="1">
      <c r="A1" s="271" t="s">
        <v>748</v>
      </c>
      <c r="B1" s="271"/>
      <c r="C1" s="271"/>
      <c r="D1" s="271"/>
      <c r="E1" s="160"/>
    </row>
    <row r="2" spans="1:7" ht="50.25" customHeight="1">
      <c r="A2" s="272" t="s">
        <v>749</v>
      </c>
      <c r="B2" s="272"/>
      <c r="C2" s="272"/>
      <c r="D2" s="272"/>
      <c r="E2" s="126"/>
    </row>
    <row r="3" spans="1:7" s="8" customFormat="1" ht="23.25" customHeight="1">
      <c r="A3" s="270" t="s">
        <v>750</v>
      </c>
      <c r="B3" s="270"/>
      <c r="C3" s="270"/>
      <c r="D3" s="270"/>
      <c r="E3" s="127"/>
    </row>
    <row r="4" spans="1:7" s="8" customFormat="1" ht="22.5" customHeight="1">
      <c r="A4" s="141" t="s">
        <v>751</v>
      </c>
      <c r="B4" s="142" t="s">
        <v>752</v>
      </c>
      <c r="C4" s="143" t="s">
        <v>753</v>
      </c>
      <c r="D4" s="144" t="s">
        <v>754</v>
      </c>
      <c r="E4" s="128"/>
    </row>
    <row r="5" spans="1:7" s="8" customFormat="1" ht="19.5" customHeight="1">
      <c r="A5" s="141"/>
      <c r="B5" s="142"/>
      <c r="C5" s="140" t="s">
        <v>755</v>
      </c>
      <c r="D5" s="159">
        <f>D7</f>
        <v>1050000</v>
      </c>
      <c r="E5" s="128"/>
    </row>
    <row r="6" spans="1:7" s="8" customFormat="1" ht="19.5" customHeight="1">
      <c r="A6" s="138">
        <v>851</v>
      </c>
      <c r="B6" s="138"/>
      <c r="C6" s="143" t="s">
        <v>756</v>
      </c>
      <c r="D6" s="129"/>
      <c r="E6" s="128"/>
    </row>
    <row r="7" spans="1:7" s="8" customFormat="1" ht="15.75">
      <c r="A7" s="138"/>
      <c r="B7" s="138">
        <v>85154</v>
      </c>
      <c r="C7" s="138" t="s">
        <v>171</v>
      </c>
      <c r="D7" s="130">
        <f>D8</f>
        <v>1050000</v>
      </c>
      <c r="E7" s="128"/>
    </row>
    <row r="8" spans="1:7" s="8" customFormat="1" ht="22.5" customHeight="1">
      <c r="A8" s="138"/>
      <c r="B8" s="139"/>
      <c r="C8" s="145" t="s">
        <v>757</v>
      </c>
      <c r="D8" s="131">
        <v>1050000</v>
      </c>
      <c r="E8" s="128"/>
    </row>
    <row r="9" spans="1:7" s="8" customFormat="1" ht="18.75">
      <c r="A9" s="138"/>
      <c r="B9" s="139"/>
      <c r="C9" s="140" t="s">
        <v>758</v>
      </c>
      <c r="D9" s="129">
        <f>D11+D26+D22</f>
        <v>1050000</v>
      </c>
      <c r="E9" s="128"/>
    </row>
    <row r="10" spans="1:7" s="8" customFormat="1" ht="18.75">
      <c r="A10" s="138"/>
      <c r="B10" s="138"/>
      <c r="C10" s="143" t="s">
        <v>759</v>
      </c>
      <c r="D10" s="132"/>
      <c r="E10" s="128"/>
    </row>
    <row r="11" spans="1:7" s="8" customFormat="1" ht="15.75">
      <c r="A11" s="138">
        <v>851</v>
      </c>
      <c r="B11" s="138"/>
      <c r="C11" s="143" t="s">
        <v>756</v>
      </c>
      <c r="D11" s="130">
        <f>SUM(D14+D12)</f>
        <v>501500</v>
      </c>
      <c r="E11" s="128"/>
    </row>
    <row r="12" spans="1:7" s="8" customFormat="1" ht="15.75">
      <c r="A12" s="138"/>
      <c r="B12" s="138">
        <v>85153</v>
      </c>
      <c r="C12" s="156" t="s">
        <v>170</v>
      </c>
      <c r="D12" s="130">
        <f>SUM(D13:D13)</f>
        <v>2000</v>
      </c>
      <c r="E12" s="128"/>
    </row>
    <row r="13" spans="1:7" s="8" customFormat="1" ht="31.5">
      <c r="A13" s="138"/>
      <c r="B13" s="138"/>
      <c r="C13" s="145" t="s">
        <v>760</v>
      </c>
      <c r="D13" s="133">
        <v>2000</v>
      </c>
      <c r="E13" s="146"/>
    </row>
    <row r="14" spans="1:7" s="8" customFormat="1" ht="15.75">
      <c r="A14" s="138"/>
      <c r="B14" s="138">
        <v>85154</v>
      </c>
      <c r="C14" s="156" t="s">
        <v>171</v>
      </c>
      <c r="D14" s="130">
        <f>SUM(D15:D20)</f>
        <v>499500</v>
      </c>
      <c r="E14" s="128"/>
      <c r="G14" s="147"/>
    </row>
    <row r="15" spans="1:7" s="8" customFormat="1" ht="47.25">
      <c r="A15" s="138"/>
      <c r="B15" s="138"/>
      <c r="C15" s="145" t="s">
        <v>761</v>
      </c>
      <c r="D15" s="133">
        <v>73100</v>
      </c>
      <c r="E15" s="146"/>
      <c r="F15" s="147"/>
      <c r="G15" s="147"/>
    </row>
    <row r="16" spans="1:7" s="8" customFormat="1" ht="31.5">
      <c r="A16" s="138"/>
      <c r="B16" s="138"/>
      <c r="C16" s="145" t="s">
        <v>762</v>
      </c>
      <c r="D16" s="133">
        <v>119000</v>
      </c>
      <c r="E16" s="146"/>
      <c r="F16" s="147"/>
      <c r="G16" s="147"/>
    </row>
    <row r="17" spans="1:7" s="8" customFormat="1" ht="33.75" customHeight="1">
      <c r="A17" s="138"/>
      <c r="B17" s="138"/>
      <c r="C17" s="145" t="s">
        <v>763</v>
      </c>
      <c r="D17" s="133">
        <v>13000</v>
      </c>
      <c r="E17" s="146"/>
      <c r="G17" s="147"/>
    </row>
    <row r="18" spans="1:7" s="8" customFormat="1" ht="47.25">
      <c r="A18" s="138"/>
      <c r="B18" s="138"/>
      <c r="C18" s="157" t="s">
        <v>764</v>
      </c>
      <c r="D18" s="133">
        <v>155300</v>
      </c>
      <c r="E18" s="146"/>
      <c r="F18" s="147"/>
      <c r="G18" s="147"/>
    </row>
    <row r="19" spans="1:7" s="8" customFormat="1" ht="47.25">
      <c r="A19" s="138"/>
      <c r="B19" s="138"/>
      <c r="C19" s="145" t="s">
        <v>765</v>
      </c>
      <c r="D19" s="148">
        <v>5000</v>
      </c>
      <c r="E19" s="146"/>
    </row>
    <row r="20" spans="1:7" s="8" customFormat="1" ht="47.25">
      <c r="A20" s="138"/>
      <c r="B20" s="138"/>
      <c r="C20" s="145" t="s">
        <v>766</v>
      </c>
      <c r="D20" s="133">
        <v>134100</v>
      </c>
      <c r="E20" s="146"/>
    </row>
    <row r="21" spans="1:7" s="8" customFormat="1" ht="30">
      <c r="A21" s="138"/>
      <c r="B21" s="138"/>
      <c r="C21" s="149" t="s">
        <v>767</v>
      </c>
      <c r="D21" s="150"/>
      <c r="E21" s="146"/>
    </row>
    <row r="22" spans="1:7" s="8" customFormat="1" ht="15.75">
      <c r="A22" s="151">
        <v>851</v>
      </c>
      <c r="B22" s="151"/>
      <c r="C22" s="143" t="s">
        <v>756</v>
      </c>
      <c r="D22" s="152">
        <f>D23</f>
        <v>10000</v>
      </c>
      <c r="E22" s="146"/>
    </row>
    <row r="23" spans="1:7" s="8" customFormat="1" ht="15.75">
      <c r="A23" s="151"/>
      <c r="B23" s="138">
        <v>85154</v>
      </c>
      <c r="C23" s="138" t="s">
        <v>171</v>
      </c>
      <c r="D23" s="150">
        <v>10000</v>
      </c>
      <c r="E23" s="146"/>
    </row>
    <row r="24" spans="1:7" s="8" customFormat="1" ht="78.75">
      <c r="A24" s="151"/>
      <c r="B24" s="151"/>
      <c r="C24" s="145" t="s">
        <v>768</v>
      </c>
      <c r="D24" s="150">
        <v>10000</v>
      </c>
      <c r="E24" s="146"/>
    </row>
    <row r="25" spans="1:7" s="8" customFormat="1" ht="30">
      <c r="A25" s="151"/>
      <c r="B25" s="151"/>
      <c r="C25" s="149" t="s">
        <v>769</v>
      </c>
      <c r="D25" s="150"/>
      <c r="E25" s="146"/>
    </row>
    <row r="26" spans="1:7" s="8" customFormat="1" ht="15.75">
      <c r="A26" s="151">
        <v>851</v>
      </c>
      <c r="B26" s="151"/>
      <c r="C26" s="143" t="s">
        <v>756</v>
      </c>
      <c r="D26" s="152">
        <f>SUM(D27+D29)</f>
        <v>538500</v>
      </c>
      <c r="E26" s="146"/>
    </row>
    <row r="27" spans="1:7" s="8" customFormat="1" ht="15.75">
      <c r="A27" s="138"/>
      <c r="B27" s="138">
        <v>85153</v>
      </c>
      <c r="C27" s="156" t="s">
        <v>170</v>
      </c>
      <c r="D27" s="152">
        <f>SUM(D28)</f>
        <v>25000</v>
      </c>
      <c r="E27" s="146"/>
    </row>
    <row r="28" spans="1:7" s="8" customFormat="1" ht="94.5">
      <c r="A28" s="138"/>
      <c r="B28" s="138"/>
      <c r="C28" s="158" t="s">
        <v>770</v>
      </c>
      <c r="D28" s="150">
        <v>25000</v>
      </c>
      <c r="E28" s="146"/>
    </row>
    <row r="29" spans="1:7" s="8" customFormat="1" ht="15.75">
      <c r="A29" s="138"/>
      <c r="B29" s="138">
        <v>85154</v>
      </c>
      <c r="C29" s="156" t="s">
        <v>171</v>
      </c>
      <c r="D29" s="152">
        <f>SUM(D30:D32)</f>
        <v>513500</v>
      </c>
      <c r="E29" s="146"/>
    </row>
    <row r="30" spans="1:7" s="8" customFormat="1" ht="47.25">
      <c r="A30" s="138"/>
      <c r="B30" s="138"/>
      <c r="C30" s="145" t="s">
        <v>771</v>
      </c>
      <c r="D30" s="150">
        <v>180000</v>
      </c>
      <c r="E30" s="146"/>
    </row>
    <row r="31" spans="1:7" s="8" customFormat="1" ht="31.5">
      <c r="A31" s="138"/>
      <c r="B31" s="138"/>
      <c r="C31" s="145" t="s">
        <v>772</v>
      </c>
      <c r="D31" s="150">
        <v>318500</v>
      </c>
      <c r="E31" s="146"/>
    </row>
    <row r="32" spans="1:7" s="8" customFormat="1" ht="47.25">
      <c r="A32" s="138"/>
      <c r="B32" s="138"/>
      <c r="C32" s="145" t="s">
        <v>773</v>
      </c>
      <c r="D32" s="150">
        <v>15000</v>
      </c>
      <c r="E32" s="146"/>
    </row>
    <row r="33" spans="1:5" s="8" customFormat="1" ht="15.75">
      <c r="A33" s="146"/>
      <c r="B33" s="146"/>
      <c r="C33" s="146"/>
      <c r="D33" s="153"/>
      <c r="E33" s="146"/>
    </row>
    <row r="34" spans="1:5" s="8" customFormat="1" ht="15.75">
      <c r="A34" s="154"/>
      <c r="B34" s="154"/>
      <c r="C34" s="154"/>
      <c r="D34" s="155"/>
      <c r="E34" s="154"/>
    </row>
    <row r="35" spans="1:5" s="8" customFormat="1" ht="15.75">
      <c r="A35" s="154"/>
      <c r="B35" s="154"/>
      <c r="C35" s="154"/>
      <c r="D35" s="155"/>
      <c r="E35" s="154"/>
    </row>
    <row r="36" spans="1:5" ht="15.75">
      <c r="A36" s="136"/>
      <c r="B36" s="136"/>
      <c r="C36" s="136"/>
      <c r="D36" s="137"/>
      <c r="E36" s="136"/>
    </row>
  </sheetData>
  <mergeCells count="3">
    <mergeCell ref="A3:D3"/>
    <mergeCell ref="A1:D1"/>
    <mergeCell ref="A2:D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G17"/>
  <sheetViews>
    <sheetView topLeftCell="A10" workbookViewId="0">
      <selection activeCell="C18" sqref="C18"/>
    </sheetView>
  </sheetViews>
  <sheetFormatPr defaultRowHeight="15"/>
  <cols>
    <col min="1" max="1" width="7.28515625" style="7" customWidth="1"/>
    <col min="2" max="2" width="11" style="7" customWidth="1"/>
    <col min="3" max="3" width="36.85546875" style="7" customWidth="1"/>
    <col min="4" max="4" width="20.85546875" style="7" customWidth="1"/>
    <col min="5" max="16384" width="9.140625" style="7"/>
  </cols>
  <sheetData>
    <row r="1" spans="1:7" ht="15.75">
      <c r="A1" s="134"/>
      <c r="B1" s="134"/>
      <c r="C1" s="134"/>
      <c r="D1" s="134"/>
      <c r="E1" s="134"/>
      <c r="F1" s="161"/>
      <c r="G1" s="161"/>
    </row>
    <row r="2" spans="1:7" ht="15.75">
      <c r="A2" s="240" t="s">
        <v>774</v>
      </c>
      <c r="B2" s="240"/>
      <c r="C2" s="240"/>
      <c r="D2" s="240"/>
      <c r="E2" s="134"/>
      <c r="F2" s="161"/>
      <c r="G2" s="161"/>
    </row>
    <row r="3" spans="1:7" ht="15.75">
      <c r="A3" s="240" t="s">
        <v>775</v>
      </c>
      <c r="B3" s="240"/>
      <c r="C3" s="240"/>
      <c r="D3" s="240"/>
      <c r="E3" s="134"/>
      <c r="F3" s="161"/>
      <c r="G3" s="161"/>
    </row>
    <row r="4" spans="1:7" ht="15.75">
      <c r="A4" s="134"/>
      <c r="B4" s="162"/>
      <c r="C4" s="134"/>
      <c r="D4" s="134"/>
      <c r="E4" s="134"/>
      <c r="F4" s="161"/>
      <c r="G4" s="161"/>
    </row>
    <row r="5" spans="1:7" ht="15.75">
      <c r="A5" s="251" t="s">
        <v>776</v>
      </c>
      <c r="B5" s="251"/>
      <c r="C5" s="251"/>
      <c r="D5" s="251"/>
      <c r="E5" s="134"/>
      <c r="F5" s="161"/>
      <c r="G5" s="161"/>
    </row>
    <row r="6" spans="1:7" ht="16.5" thickBot="1">
      <c r="A6" s="163"/>
      <c r="B6" s="163"/>
      <c r="C6" s="163"/>
      <c r="D6" s="163"/>
      <c r="E6" s="163"/>
      <c r="F6" s="161"/>
      <c r="G6" s="161"/>
    </row>
    <row r="7" spans="1:7" s="168" customFormat="1" ht="15.75">
      <c r="A7" s="164" t="s">
        <v>2</v>
      </c>
      <c r="B7" s="165" t="s">
        <v>38</v>
      </c>
      <c r="C7" s="166" t="s">
        <v>3</v>
      </c>
      <c r="D7" s="167" t="s">
        <v>777</v>
      </c>
      <c r="E7" s="134"/>
      <c r="F7" s="134"/>
      <c r="G7" s="134"/>
    </row>
    <row r="8" spans="1:7" s="174" customFormat="1" ht="20.100000000000001" customHeight="1">
      <c r="A8" s="169"/>
      <c r="B8" s="170"/>
      <c r="C8" s="171" t="s">
        <v>778</v>
      </c>
      <c r="D8" s="172"/>
      <c r="E8" s="173"/>
      <c r="F8" s="173"/>
      <c r="G8" s="173"/>
    </row>
    <row r="9" spans="1:7" s="168" customFormat="1" ht="63">
      <c r="A9" s="175">
        <v>900</v>
      </c>
      <c r="B9" s="138">
        <v>90019</v>
      </c>
      <c r="C9" s="83" t="s">
        <v>779</v>
      </c>
      <c r="D9" s="176">
        <v>217000</v>
      </c>
      <c r="E9" s="134"/>
      <c r="F9" s="134"/>
      <c r="G9" s="134"/>
    </row>
    <row r="10" spans="1:7" s="181" customFormat="1" ht="20.100000000000001" customHeight="1" thickBot="1">
      <c r="A10" s="177"/>
      <c r="B10" s="178"/>
      <c r="C10" s="179" t="s">
        <v>780</v>
      </c>
      <c r="D10" s="180">
        <f>D9</f>
        <v>217000</v>
      </c>
      <c r="E10" s="146"/>
      <c r="F10" s="146"/>
      <c r="G10" s="146"/>
    </row>
    <row r="11" spans="1:7" s="181" customFormat="1" ht="20.100000000000001" customHeight="1" thickTop="1">
      <c r="A11" s="182" t="s">
        <v>781</v>
      </c>
      <c r="B11" s="183"/>
      <c r="C11" s="183"/>
      <c r="D11" s="184"/>
      <c r="E11" s="146"/>
      <c r="F11" s="146"/>
      <c r="G11" s="146"/>
    </row>
    <row r="12" spans="1:7" s="168" customFormat="1" ht="155.25" customHeight="1">
      <c r="A12" s="185">
        <v>801</v>
      </c>
      <c r="B12" s="186">
        <v>80195</v>
      </c>
      <c r="C12" s="135" t="s">
        <v>782</v>
      </c>
      <c r="D12" s="176">
        <v>50000</v>
      </c>
      <c r="E12" s="134"/>
      <c r="F12" s="134"/>
      <c r="G12" s="134"/>
    </row>
    <row r="13" spans="1:7" s="168" customFormat="1" ht="75" customHeight="1">
      <c r="A13" s="185">
        <v>900</v>
      </c>
      <c r="B13" s="186">
        <v>90004</v>
      </c>
      <c r="C13" s="135" t="s">
        <v>783</v>
      </c>
      <c r="D13" s="176">
        <v>167000</v>
      </c>
      <c r="E13" s="134"/>
      <c r="F13" s="134"/>
      <c r="G13" s="134"/>
    </row>
    <row r="14" spans="1:7" s="181" customFormat="1" ht="20.100000000000001" customHeight="1" thickBot="1">
      <c r="A14" s="187"/>
      <c r="B14" s="188"/>
      <c r="C14" s="189" t="s">
        <v>784</v>
      </c>
      <c r="D14" s="190">
        <f>D12+D13</f>
        <v>217000</v>
      </c>
      <c r="E14" s="146"/>
      <c r="F14" s="146"/>
      <c r="G14" s="146"/>
    </row>
    <row r="15" spans="1:7" ht="15.75">
      <c r="A15" s="161"/>
      <c r="B15" s="161"/>
      <c r="C15" s="161"/>
      <c r="D15" s="161"/>
      <c r="E15" s="161"/>
      <c r="F15" s="161"/>
      <c r="G15" s="161"/>
    </row>
    <row r="16" spans="1:7" ht="15.75">
      <c r="A16" s="161"/>
      <c r="B16" s="161"/>
      <c r="C16" s="161"/>
      <c r="D16" s="161"/>
      <c r="E16" s="161"/>
      <c r="F16" s="161"/>
      <c r="G16" s="161"/>
    </row>
    <row r="17" spans="1:7" ht="15.75">
      <c r="A17" s="161"/>
      <c r="B17" s="161"/>
      <c r="C17" s="161"/>
      <c r="D17" s="161"/>
      <c r="E17" s="161"/>
      <c r="F17" s="161"/>
      <c r="G17" s="161"/>
    </row>
  </sheetData>
  <mergeCells count="3">
    <mergeCell ref="A2:D2"/>
    <mergeCell ref="A3:D3"/>
    <mergeCell ref="A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B18"/>
  <sheetViews>
    <sheetView workbookViewId="0">
      <selection activeCell="B26" sqref="B26"/>
    </sheetView>
  </sheetViews>
  <sheetFormatPr defaultRowHeight="12.75"/>
  <cols>
    <col min="1" max="1" width="43.7109375" style="192" customWidth="1"/>
    <col min="2" max="2" width="40.7109375" style="192" customWidth="1"/>
    <col min="3" max="16384" width="9.140625" style="192"/>
  </cols>
  <sheetData>
    <row r="1" spans="1:2" ht="15.75">
      <c r="A1" s="273" t="s">
        <v>785</v>
      </c>
      <c r="B1" s="273"/>
    </row>
    <row r="2" spans="1:2" ht="15.75">
      <c r="A2" s="193"/>
      <c r="B2" s="191"/>
    </row>
    <row r="3" spans="1:2" ht="15">
      <c r="A3" s="274" t="s">
        <v>786</v>
      </c>
      <c r="B3" s="274"/>
    </row>
    <row r="4" spans="1:2" ht="13.5" thickBot="1">
      <c r="B4" s="191"/>
    </row>
    <row r="5" spans="1:2" s="194" customFormat="1" ht="21.95" customHeight="1">
      <c r="A5" s="275" t="s">
        <v>787</v>
      </c>
      <c r="B5" s="276"/>
    </row>
    <row r="6" spans="1:2" s="194" customFormat="1" ht="21.95" customHeight="1" thickBot="1">
      <c r="A6" s="277" t="s">
        <v>788</v>
      </c>
      <c r="B6" s="278"/>
    </row>
    <row r="7" spans="1:2" s="194" customFormat="1" ht="21.95" customHeight="1" thickBot="1">
      <c r="A7" s="279" t="s">
        <v>789</v>
      </c>
      <c r="B7" s="280"/>
    </row>
    <row r="8" spans="1:2" s="194" customFormat="1" ht="21.95" customHeight="1">
      <c r="A8" s="195" t="s">
        <v>790</v>
      </c>
      <c r="B8" s="196">
        <f>B12+B11+B10</f>
        <v>10173274</v>
      </c>
    </row>
    <row r="9" spans="1:2" s="194" customFormat="1" ht="21.95" customHeight="1">
      <c r="A9" s="197" t="s">
        <v>791</v>
      </c>
      <c r="B9" s="198"/>
    </row>
    <row r="10" spans="1:2" s="194" customFormat="1" ht="21.95" customHeight="1">
      <c r="A10" s="197" t="s">
        <v>792</v>
      </c>
      <c r="B10" s="198">
        <v>5322274</v>
      </c>
    </row>
    <row r="11" spans="1:2" s="194" customFormat="1" ht="21.95" customHeight="1">
      <c r="A11" s="197" t="s">
        <v>627</v>
      </c>
      <c r="B11" s="198">
        <v>10000</v>
      </c>
    </row>
    <row r="12" spans="1:2" s="194" customFormat="1" ht="21.95" customHeight="1" thickBot="1">
      <c r="A12" s="197" t="s">
        <v>793</v>
      </c>
      <c r="B12" s="198">
        <v>4841000</v>
      </c>
    </row>
    <row r="13" spans="1:2" s="194" customFormat="1" ht="21.95" customHeight="1">
      <c r="A13" s="199" t="s">
        <v>794</v>
      </c>
      <c r="B13" s="200">
        <f>B15+B16+B17</f>
        <v>10173274</v>
      </c>
    </row>
    <row r="14" spans="1:2" s="194" customFormat="1" ht="21.95" customHeight="1">
      <c r="A14" s="197" t="s">
        <v>791</v>
      </c>
      <c r="B14" s="196"/>
    </row>
    <row r="15" spans="1:2" s="194" customFormat="1" ht="21.95" customHeight="1">
      <c r="A15" s="197" t="s">
        <v>795</v>
      </c>
      <c r="B15" s="198">
        <v>6068600</v>
      </c>
    </row>
    <row r="16" spans="1:2" s="194" customFormat="1" ht="21.95" customHeight="1">
      <c r="A16" s="197" t="s">
        <v>796</v>
      </c>
      <c r="B16" s="198">
        <v>4089674</v>
      </c>
    </row>
    <row r="17" spans="1:2" s="194" customFormat="1" ht="21.95" customHeight="1">
      <c r="A17" s="197" t="s">
        <v>797</v>
      </c>
      <c r="B17" s="198">
        <v>15000</v>
      </c>
    </row>
    <row r="18" spans="1:2" s="201" customFormat="1" ht="21.95" customHeight="1" thickBot="1">
      <c r="A18" s="202" t="s">
        <v>798</v>
      </c>
      <c r="B18" s="203">
        <f>B8-B13</f>
        <v>0</v>
      </c>
    </row>
  </sheetData>
  <mergeCells count="5">
    <mergeCell ref="A1:B1"/>
    <mergeCell ref="A3:B3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27"/>
  <sheetViews>
    <sheetView workbookViewId="0">
      <selection activeCell="A4" sqref="A4:E24"/>
    </sheetView>
  </sheetViews>
  <sheetFormatPr defaultRowHeight="15"/>
  <cols>
    <col min="1" max="1" width="5.140625" style="234" customWidth="1"/>
    <col min="2" max="2" width="8" style="234" customWidth="1"/>
    <col min="3" max="3" width="8.140625" style="234" customWidth="1"/>
    <col min="4" max="4" width="37.7109375" style="234" customWidth="1"/>
    <col min="5" max="5" width="11.140625" style="234" customWidth="1"/>
    <col min="6" max="16384" width="9.140625" style="234"/>
  </cols>
  <sheetData>
    <row r="1" spans="1:5" ht="15" customHeight="1">
      <c r="A1" s="235" t="s">
        <v>821</v>
      </c>
      <c r="B1" s="237"/>
      <c r="C1" s="237"/>
      <c r="D1" s="237"/>
      <c r="E1" s="237"/>
    </row>
    <row r="2" spans="1:5">
      <c r="A2" s="236" t="s">
        <v>822</v>
      </c>
      <c r="B2" s="237"/>
      <c r="C2" s="237"/>
      <c r="D2" s="237"/>
      <c r="E2" s="237"/>
    </row>
    <row r="3" spans="1:5" ht="15" customHeight="1">
      <c r="A3" s="125"/>
    </row>
    <row r="4" spans="1:5" ht="15.75" thickBot="1">
      <c r="A4" s="1" t="s">
        <v>2</v>
      </c>
      <c r="B4" s="2" t="s">
        <v>38</v>
      </c>
      <c r="C4" s="2" t="s">
        <v>39</v>
      </c>
      <c r="D4" s="2" t="s">
        <v>3</v>
      </c>
      <c r="E4" s="3" t="s">
        <v>373</v>
      </c>
    </row>
    <row r="5" spans="1:5" s="14" customFormat="1" ht="15.75" thickBot="1">
      <c r="A5" s="9">
        <v>801</v>
      </c>
      <c r="B5" s="10"/>
      <c r="C5" s="11"/>
      <c r="D5" s="12" t="s">
        <v>21</v>
      </c>
      <c r="E5" s="13" t="s">
        <v>801</v>
      </c>
    </row>
    <row r="6" spans="1:5" s="14" customFormat="1" ht="15" customHeight="1" thickBot="1">
      <c r="A6" s="9"/>
      <c r="B6" s="10">
        <v>80101</v>
      </c>
      <c r="C6" s="11"/>
      <c r="D6" s="12" t="s">
        <v>148</v>
      </c>
      <c r="E6" s="13" t="s">
        <v>802</v>
      </c>
    </row>
    <row r="7" spans="1:5" ht="15" customHeight="1" thickBot="1">
      <c r="A7" s="285"/>
      <c r="B7" s="286"/>
      <c r="C7" s="4">
        <v>690</v>
      </c>
      <c r="D7" s="5" t="s">
        <v>45</v>
      </c>
      <c r="E7" s="6">
        <v>308</v>
      </c>
    </row>
    <row r="8" spans="1:5" ht="15" customHeight="1" thickBot="1">
      <c r="A8" s="285"/>
      <c r="B8" s="286"/>
      <c r="C8" s="4">
        <v>750</v>
      </c>
      <c r="D8" s="5" t="s">
        <v>62</v>
      </c>
      <c r="E8" s="6" t="s">
        <v>823</v>
      </c>
    </row>
    <row r="9" spans="1:5" ht="52.5" customHeight="1" thickBot="1">
      <c r="A9" s="285"/>
      <c r="B9" s="286"/>
      <c r="C9" s="4">
        <v>830</v>
      </c>
      <c r="D9" s="5" t="s">
        <v>64</v>
      </c>
      <c r="E9" s="6" t="s">
        <v>824</v>
      </c>
    </row>
    <row r="10" spans="1:5" ht="15" customHeight="1" thickBot="1">
      <c r="A10" s="285"/>
      <c r="B10" s="286"/>
      <c r="C10" s="4">
        <v>920</v>
      </c>
      <c r="D10" s="5" t="s">
        <v>46</v>
      </c>
      <c r="E10" s="6" t="s">
        <v>825</v>
      </c>
    </row>
    <row r="11" spans="1:5" ht="15" customHeight="1" thickBot="1">
      <c r="A11" s="285"/>
      <c r="B11" s="286"/>
      <c r="C11" s="4">
        <v>960</v>
      </c>
      <c r="D11" s="5" t="s">
        <v>157</v>
      </c>
      <c r="E11" s="6" t="s">
        <v>826</v>
      </c>
    </row>
    <row r="12" spans="1:5" ht="15" customHeight="1" thickBot="1">
      <c r="A12" s="285"/>
      <c r="B12" s="286"/>
      <c r="C12" s="4">
        <v>970</v>
      </c>
      <c r="D12" s="5" t="s">
        <v>52</v>
      </c>
      <c r="E12" s="6" t="s">
        <v>827</v>
      </c>
    </row>
    <row r="13" spans="1:5" s="14" customFormat="1" ht="15" customHeight="1" thickBot="1">
      <c r="A13" s="9"/>
      <c r="B13" s="10">
        <v>80110</v>
      </c>
      <c r="C13" s="11"/>
      <c r="D13" s="12" t="s">
        <v>163</v>
      </c>
      <c r="E13" s="13" t="s">
        <v>803</v>
      </c>
    </row>
    <row r="14" spans="1:5" ht="15" customHeight="1" thickBot="1">
      <c r="A14" s="285"/>
      <c r="B14" s="286"/>
      <c r="C14" s="4">
        <v>690</v>
      </c>
      <c r="D14" s="5" t="s">
        <v>45</v>
      </c>
      <c r="E14" s="6">
        <v>360</v>
      </c>
    </row>
    <row r="15" spans="1:5" ht="15" customHeight="1" thickBot="1">
      <c r="A15" s="285"/>
      <c r="B15" s="286"/>
      <c r="C15" s="4">
        <v>750</v>
      </c>
      <c r="D15" s="5" t="s">
        <v>62</v>
      </c>
      <c r="E15" s="6" t="s">
        <v>828</v>
      </c>
    </row>
    <row r="16" spans="1:5" ht="52.5" customHeight="1" thickBot="1">
      <c r="A16" s="285"/>
      <c r="B16" s="286"/>
      <c r="C16" s="4">
        <v>830</v>
      </c>
      <c r="D16" s="5" t="s">
        <v>64</v>
      </c>
      <c r="E16" s="6" t="s">
        <v>116</v>
      </c>
    </row>
    <row r="17" spans="1:5" ht="15" customHeight="1" thickBot="1">
      <c r="A17" s="285"/>
      <c r="B17" s="286"/>
      <c r="C17" s="4">
        <v>920</v>
      </c>
      <c r="D17" s="5" t="s">
        <v>46</v>
      </c>
      <c r="E17" s="6" t="s">
        <v>829</v>
      </c>
    </row>
    <row r="18" spans="1:5" ht="15" customHeight="1" thickBot="1">
      <c r="A18" s="285"/>
      <c r="B18" s="286"/>
      <c r="C18" s="4">
        <v>960</v>
      </c>
      <c r="D18" s="5" t="s">
        <v>157</v>
      </c>
      <c r="E18" s="6" t="s">
        <v>206</v>
      </c>
    </row>
    <row r="19" spans="1:5" ht="15" customHeight="1" thickBot="1">
      <c r="A19" s="285"/>
      <c r="B19" s="286"/>
      <c r="C19" s="4">
        <v>970</v>
      </c>
      <c r="D19" s="5" t="s">
        <v>52</v>
      </c>
      <c r="E19" s="6" t="s">
        <v>830</v>
      </c>
    </row>
    <row r="20" spans="1:5" s="14" customFormat="1" ht="15" customHeight="1" thickBot="1">
      <c r="A20" s="9"/>
      <c r="B20" s="10">
        <v>80148</v>
      </c>
      <c r="C20" s="11"/>
      <c r="D20" s="12" t="s">
        <v>167</v>
      </c>
      <c r="E20" s="13" t="s">
        <v>804</v>
      </c>
    </row>
    <row r="21" spans="1:5" s="14" customFormat="1" ht="15" customHeight="1" thickBot="1">
      <c r="A21" s="9"/>
      <c r="B21" s="10"/>
      <c r="C21" s="11">
        <v>830</v>
      </c>
      <c r="D21" s="12" t="s">
        <v>64</v>
      </c>
      <c r="E21" s="13" t="s">
        <v>831</v>
      </c>
    </row>
    <row r="22" spans="1:5" s="14" customFormat="1" ht="15" customHeight="1" thickBot="1">
      <c r="A22" s="9"/>
      <c r="B22" s="10"/>
      <c r="C22" s="11">
        <v>920</v>
      </c>
      <c r="D22" s="12" t="s">
        <v>46</v>
      </c>
      <c r="E22" s="13" t="s">
        <v>832</v>
      </c>
    </row>
    <row r="23" spans="1:5" s="14" customFormat="1" ht="15" customHeight="1" thickBot="1">
      <c r="A23" s="9"/>
      <c r="B23" s="10"/>
      <c r="C23" s="11">
        <v>970</v>
      </c>
      <c r="D23" s="12" t="s">
        <v>52</v>
      </c>
      <c r="E23" s="13" t="s">
        <v>833</v>
      </c>
    </row>
    <row r="24" spans="1:5" s="14" customFormat="1" ht="15" customHeight="1">
      <c r="A24" s="15"/>
      <c r="B24" s="16"/>
      <c r="C24" s="17"/>
      <c r="D24" s="18" t="s">
        <v>35</v>
      </c>
      <c r="E24" s="19" t="s">
        <v>801</v>
      </c>
    </row>
    <row r="25" spans="1:5" ht="15" customHeight="1"/>
    <row r="26" spans="1:5" ht="15" customHeight="1"/>
    <row r="27" spans="1:5" ht="15" customHeight="1"/>
  </sheetData>
  <mergeCells count="2">
    <mergeCell ref="A1:E1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D10"/>
  <sheetViews>
    <sheetView workbookViewId="0">
      <selection sqref="A1:XFD1048576"/>
    </sheetView>
  </sheetViews>
  <sheetFormatPr defaultRowHeight="15"/>
  <cols>
    <col min="1" max="1" width="7.42578125" style="14" customWidth="1"/>
    <col min="2" max="2" width="9.140625" style="14"/>
    <col min="3" max="3" width="29" style="14" customWidth="1"/>
    <col min="4" max="4" width="11.140625" style="14" customWidth="1"/>
    <col min="5" max="16384" width="9.140625" style="14"/>
  </cols>
  <sheetData>
    <row r="1" spans="1:4" ht="15" customHeight="1">
      <c r="A1" s="343" t="s">
        <v>799</v>
      </c>
      <c r="B1" s="344"/>
      <c r="C1" s="344"/>
      <c r="D1" s="344"/>
    </row>
    <row r="3" spans="1:4" ht="27" customHeight="1">
      <c r="A3" s="345" t="s">
        <v>800</v>
      </c>
      <c r="B3" s="344"/>
      <c r="C3" s="344"/>
      <c r="D3" s="344"/>
    </row>
    <row r="4" spans="1:4">
      <c r="A4" s="346"/>
    </row>
    <row r="5" spans="1:4" ht="15" customHeight="1" thickBot="1">
      <c r="A5" s="347" t="s">
        <v>2</v>
      </c>
      <c r="B5" s="348" t="s">
        <v>38</v>
      </c>
      <c r="C5" s="348" t="s">
        <v>3</v>
      </c>
      <c r="D5" s="349" t="s">
        <v>373</v>
      </c>
    </row>
    <row r="6" spans="1:4" ht="15" customHeight="1" thickBot="1">
      <c r="A6" s="9">
        <v>801</v>
      </c>
      <c r="B6" s="10"/>
      <c r="C6" s="12" t="s">
        <v>21</v>
      </c>
      <c r="D6" s="13" t="s">
        <v>801</v>
      </c>
    </row>
    <row r="7" spans="1:4" ht="15" customHeight="1" thickBot="1">
      <c r="A7" s="9"/>
      <c r="B7" s="10">
        <v>80101</v>
      </c>
      <c r="C7" s="12" t="s">
        <v>148</v>
      </c>
      <c r="D7" s="13" t="s">
        <v>802</v>
      </c>
    </row>
    <row r="8" spans="1:4" ht="15" customHeight="1" thickBot="1">
      <c r="A8" s="9"/>
      <c r="B8" s="10">
        <v>80110</v>
      </c>
      <c r="C8" s="12" t="s">
        <v>163</v>
      </c>
      <c r="D8" s="13" t="s">
        <v>803</v>
      </c>
    </row>
    <row r="9" spans="1:4" ht="15" customHeight="1" thickBot="1">
      <c r="A9" s="9"/>
      <c r="B9" s="10">
        <v>80148</v>
      </c>
      <c r="C9" s="12" t="s">
        <v>167</v>
      </c>
      <c r="D9" s="13" t="s">
        <v>804</v>
      </c>
    </row>
    <row r="10" spans="1:4" ht="15" customHeight="1">
      <c r="A10" s="15"/>
      <c r="B10" s="16"/>
      <c r="C10" s="18" t="s">
        <v>35</v>
      </c>
      <c r="D10" s="19" t="s">
        <v>801</v>
      </c>
    </row>
  </sheetData>
  <mergeCells count="2"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17"/>
  <sheetViews>
    <sheetView tabSelected="1" workbookViewId="0">
      <selection activeCell="L16" sqref="L16"/>
    </sheetView>
  </sheetViews>
  <sheetFormatPr defaultRowHeight="15"/>
  <cols>
    <col min="1" max="1" width="10.28515625" customWidth="1"/>
    <col min="4" max="4" width="35.5703125" customWidth="1"/>
    <col min="5" max="5" width="17.85546875" customWidth="1"/>
  </cols>
  <sheetData>
    <row r="1" spans="1:5" ht="60.75" customHeight="1">
      <c r="A1" s="281" t="s">
        <v>805</v>
      </c>
      <c r="B1" s="281"/>
      <c r="C1" s="281"/>
      <c r="D1" s="281"/>
      <c r="E1" s="281"/>
    </row>
    <row r="2" spans="1:5">
      <c r="A2" s="251" t="s">
        <v>806</v>
      </c>
      <c r="B2" s="251"/>
      <c r="C2" s="251"/>
      <c r="D2" s="251"/>
      <c r="E2" s="251"/>
    </row>
    <row r="3" spans="1:5" ht="19.5" thickBot="1">
      <c r="A3" s="204"/>
      <c r="B3" s="205"/>
      <c r="C3" s="205"/>
      <c r="D3" s="205"/>
      <c r="E3" s="206"/>
    </row>
    <row r="4" spans="1:5" ht="19.5" thickBot="1">
      <c r="A4" s="282"/>
      <c r="B4" s="283"/>
      <c r="C4" s="283"/>
      <c r="D4" s="284"/>
      <c r="E4" s="207" t="s">
        <v>807</v>
      </c>
    </row>
    <row r="5" spans="1:5" ht="15.75">
      <c r="A5" s="208"/>
      <c r="B5" s="209"/>
      <c r="C5" s="209"/>
      <c r="D5" s="209"/>
      <c r="E5" s="210"/>
    </row>
    <row r="6" spans="1:5" s="8" customFormat="1" ht="21.95" customHeight="1">
      <c r="A6" s="182" t="s">
        <v>808</v>
      </c>
      <c r="B6" s="215" t="s">
        <v>809</v>
      </c>
      <c r="C6" s="216"/>
      <c r="D6" s="216"/>
      <c r="E6" s="217"/>
    </row>
    <row r="7" spans="1:5" s="8" customFormat="1" ht="21.95" customHeight="1">
      <c r="A7" s="218" t="s">
        <v>810</v>
      </c>
      <c r="B7" s="219" t="s">
        <v>71</v>
      </c>
      <c r="C7" s="219"/>
      <c r="D7" s="219"/>
      <c r="E7" s="220">
        <v>3300</v>
      </c>
    </row>
    <row r="8" spans="1:5" s="8" customFormat="1" ht="21.95" customHeight="1">
      <c r="A8" s="218" t="s">
        <v>811</v>
      </c>
      <c r="B8" s="219"/>
      <c r="C8" s="219"/>
      <c r="D8" s="216"/>
      <c r="E8" s="221"/>
    </row>
    <row r="9" spans="1:5" s="8" customFormat="1" ht="27" customHeight="1" thickBot="1">
      <c r="A9" s="218" t="s">
        <v>820</v>
      </c>
      <c r="B9" s="219"/>
      <c r="C9" s="219"/>
      <c r="D9" s="216"/>
      <c r="E9" s="222"/>
    </row>
    <row r="10" spans="1:5" ht="21.95" customHeight="1">
      <c r="A10" s="208"/>
      <c r="B10" s="209"/>
      <c r="C10" s="209"/>
      <c r="D10" s="211"/>
      <c r="E10" s="210"/>
    </row>
    <row r="11" spans="1:5" s="8" customFormat="1" ht="21.95" customHeight="1">
      <c r="A11" s="182" t="s">
        <v>813</v>
      </c>
      <c r="B11" s="215" t="s">
        <v>814</v>
      </c>
      <c r="C11" s="216"/>
      <c r="D11" s="216"/>
      <c r="E11" s="223"/>
    </row>
    <row r="12" spans="1:5" s="8" customFormat="1" ht="21.95" customHeight="1">
      <c r="A12" s="218" t="s">
        <v>815</v>
      </c>
      <c r="B12" s="219" t="s">
        <v>816</v>
      </c>
      <c r="C12" s="219"/>
      <c r="D12" s="219"/>
      <c r="E12" s="224"/>
    </row>
    <row r="13" spans="1:5" s="8" customFormat="1" ht="21.95" customHeight="1">
      <c r="A13" s="218" t="s">
        <v>817</v>
      </c>
      <c r="B13" s="219"/>
      <c r="C13" s="219"/>
      <c r="D13" s="219"/>
      <c r="E13" s="220">
        <v>480000</v>
      </c>
    </row>
    <row r="14" spans="1:5" s="8" customFormat="1" ht="21.95" customHeight="1">
      <c r="A14" s="218" t="s">
        <v>818</v>
      </c>
      <c r="B14" s="219"/>
      <c r="C14" s="219"/>
      <c r="D14" s="219"/>
      <c r="E14" s="221"/>
    </row>
    <row r="15" spans="1:5" s="8" customFormat="1" ht="21.95" customHeight="1">
      <c r="A15" s="218" t="s">
        <v>811</v>
      </c>
      <c r="B15" s="225"/>
      <c r="C15" s="225"/>
      <c r="D15" s="226"/>
      <c r="E15" s="227"/>
    </row>
    <row r="16" spans="1:5" s="8" customFormat="1" ht="21.95" customHeight="1" thickBot="1">
      <c r="A16" s="218" t="s">
        <v>812</v>
      </c>
      <c r="B16" s="225"/>
      <c r="C16" s="225"/>
      <c r="D16" s="226"/>
      <c r="E16" s="227"/>
    </row>
    <row r="17" spans="1:5" ht="19.5" thickBot="1">
      <c r="A17" s="212" t="s">
        <v>819</v>
      </c>
      <c r="B17" s="213"/>
      <c r="C17" s="213"/>
      <c r="D17" s="213"/>
      <c r="E17" s="214">
        <f>SUM(E7:E16)</f>
        <v>483300</v>
      </c>
    </row>
  </sheetData>
  <mergeCells count="3">
    <mergeCell ref="A1:E1"/>
    <mergeCell ref="A2:E2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19"/>
  <sheetViews>
    <sheetView showGridLines="0" workbookViewId="0">
      <selection activeCell="J10" sqref="J10"/>
    </sheetView>
  </sheetViews>
  <sheetFormatPr defaultRowHeight="14.25"/>
  <cols>
    <col min="1" max="1" width="4" style="289" customWidth="1"/>
    <col min="2" max="2" width="6.7109375" style="289" customWidth="1"/>
    <col min="3" max="3" width="6.85546875" style="289" customWidth="1"/>
    <col min="4" max="4" width="40" style="289" customWidth="1"/>
    <col min="5" max="5" width="15" style="289" customWidth="1"/>
    <col min="6" max="256" width="9.140625" style="289"/>
    <col min="257" max="257" width="4" style="289" customWidth="1"/>
    <col min="258" max="259" width="6" style="289" customWidth="1"/>
    <col min="260" max="260" width="40" style="289" customWidth="1"/>
    <col min="261" max="261" width="15" style="289" customWidth="1"/>
    <col min="262" max="512" width="9.140625" style="289"/>
    <col min="513" max="513" width="4" style="289" customWidth="1"/>
    <col min="514" max="515" width="6" style="289" customWidth="1"/>
    <col min="516" max="516" width="40" style="289" customWidth="1"/>
    <col min="517" max="517" width="15" style="289" customWidth="1"/>
    <col min="518" max="768" width="9.140625" style="289"/>
    <col min="769" max="769" width="4" style="289" customWidth="1"/>
    <col min="770" max="771" width="6" style="289" customWidth="1"/>
    <col min="772" max="772" width="40" style="289" customWidth="1"/>
    <col min="773" max="773" width="15" style="289" customWidth="1"/>
    <col min="774" max="1024" width="9.140625" style="289"/>
    <col min="1025" max="1025" width="4" style="289" customWidth="1"/>
    <col min="1026" max="1027" width="6" style="289" customWidth="1"/>
    <col min="1028" max="1028" width="40" style="289" customWidth="1"/>
    <col min="1029" max="1029" width="15" style="289" customWidth="1"/>
    <col min="1030" max="1280" width="9.140625" style="289"/>
    <col min="1281" max="1281" width="4" style="289" customWidth="1"/>
    <col min="1282" max="1283" width="6" style="289" customWidth="1"/>
    <col min="1284" max="1284" width="40" style="289" customWidth="1"/>
    <col min="1285" max="1285" width="15" style="289" customWidth="1"/>
    <col min="1286" max="1536" width="9.140625" style="289"/>
    <col min="1537" max="1537" width="4" style="289" customWidth="1"/>
    <col min="1538" max="1539" width="6" style="289" customWidth="1"/>
    <col min="1540" max="1540" width="40" style="289" customWidth="1"/>
    <col min="1541" max="1541" width="15" style="289" customWidth="1"/>
    <col min="1542" max="1792" width="9.140625" style="289"/>
    <col min="1793" max="1793" width="4" style="289" customWidth="1"/>
    <col min="1794" max="1795" width="6" style="289" customWidth="1"/>
    <col min="1796" max="1796" width="40" style="289" customWidth="1"/>
    <col min="1797" max="1797" width="15" style="289" customWidth="1"/>
    <col min="1798" max="2048" width="9.140625" style="289"/>
    <col min="2049" max="2049" width="4" style="289" customWidth="1"/>
    <col min="2050" max="2051" width="6" style="289" customWidth="1"/>
    <col min="2052" max="2052" width="40" style="289" customWidth="1"/>
    <col min="2053" max="2053" width="15" style="289" customWidth="1"/>
    <col min="2054" max="2304" width="9.140625" style="289"/>
    <col min="2305" max="2305" width="4" style="289" customWidth="1"/>
    <col min="2306" max="2307" width="6" style="289" customWidth="1"/>
    <col min="2308" max="2308" width="40" style="289" customWidth="1"/>
    <col min="2309" max="2309" width="15" style="289" customWidth="1"/>
    <col min="2310" max="2560" width="9.140625" style="289"/>
    <col min="2561" max="2561" width="4" style="289" customWidth="1"/>
    <col min="2562" max="2563" width="6" style="289" customWidth="1"/>
    <col min="2564" max="2564" width="40" style="289" customWidth="1"/>
    <col min="2565" max="2565" width="15" style="289" customWidth="1"/>
    <col min="2566" max="2816" width="9.140625" style="289"/>
    <col min="2817" max="2817" width="4" style="289" customWidth="1"/>
    <col min="2818" max="2819" width="6" style="289" customWidth="1"/>
    <col min="2820" max="2820" width="40" style="289" customWidth="1"/>
    <col min="2821" max="2821" width="15" style="289" customWidth="1"/>
    <col min="2822" max="3072" width="9.140625" style="289"/>
    <col min="3073" max="3073" width="4" style="289" customWidth="1"/>
    <col min="3074" max="3075" width="6" style="289" customWidth="1"/>
    <col min="3076" max="3076" width="40" style="289" customWidth="1"/>
    <col min="3077" max="3077" width="15" style="289" customWidth="1"/>
    <col min="3078" max="3328" width="9.140625" style="289"/>
    <col min="3329" max="3329" width="4" style="289" customWidth="1"/>
    <col min="3330" max="3331" width="6" style="289" customWidth="1"/>
    <col min="3332" max="3332" width="40" style="289" customWidth="1"/>
    <col min="3333" max="3333" width="15" style="289" customWidth="1"/>
    <col min="3334" max="3584" width="9.140625" style="289"/>
    <col min="3585" max="3585" width="4" style="289" customWidth="1"/>
    <col min="3586" max="3587" width="6" style="289" customWidth="1"/>
    <col min="3588" max="3588" width="40" style="289" customWidth="1"/>
    <col min="3589" max="3589" width="15" style="289" customWidth="1"/>
    <col min="3590" max="3840" width="9.140625" style="289"/>
    <col min="3841" max="3841" width="4" style="289" customWidth="1"/>
    <col min="3842" max="3843" width="6" style="289" customWidth="1"/>
    <col min="3844" max="3844" width="40" style="289" customWidth="1"/>
    <col min="3845" max="3845" width="15" style="289" customWidth="1"/>
    <col min="3846" max="4096" width="9.140625" style="289"/>
    <col min="4097" max="4097" width="4" style="289" customWidth="1"/>
    <col min="4098" max="4099" width="6" style="289" customWidth="1"/>
    <col min="4100" max="4100" width="40" style="289" customWidth="1"/>
    <col min="4101" max="4101" width="15" style="289" customWidth="1"/>
    <col min="4102" max="4352" width="9.140625" style="289"/>
    <col min="4353" max="4353" width="4" style="289" customWidth="1"/>
    <col min="4354" max="4355" width="6" style="289" customWidth="1"/>
    <col min="4356" max="4356" width="40" style="289" customWidth="1"/>
    <col min="4357" max="4357" width="15" style="289" customWidth="1"/>
    <col min="4358" max="4608" width="9.140625" style="289"/>
    <col min="4609" max="4609" width="4" style="289" customWidth="1"/>
    <col min="4610" max="4611" width="6" style="289" customWidth="1"/>
    <col min="4612" max="4612" width="40" style="289" customWidth="1"/>
    <col min="4613" max="4613" width="15" style="289" customWidth="1"/>
    <col min="4614" max="4864" width="9.140625" style="289"/>
    <col min="4865" max="4865" width="4" style="289" customWidth="1"/>
    <col min="4866" max="4867" width="6" style="289" customWidth="1"/>
    <col min="4868" max="4868" width="40" style="289" customWidth="1"/>
    <col min="4869" max="4869" width="15" style="289" customWidth="1"/>
    <col min="4870" max="5120" width="9.140625" style="289"/>
    <col min="5121" max="5121" width="4" style="289" customWidth="1"/>
    <col min="5122" max="5123" width="6" style="289" customWidth="1"/>
    <col min="5124" max="5124" width="40" style="289" customWidth="1"/>
    <col min="5125" max="5125" width="15" style="289" customWidth="1"/>
    <col min="5126" max="5376" width="9.140625" style="289"/>
    <col min="5377" max="5377" width="4" style="289" customWidth="1"/>
    <col min="5378" max="5379" width="6" style="289" customWidth="1"/>
    <col min="5380" max="5380" width="40" style="289" customWidth="1"/>
    <col min="5381" max="5381" width="15" style="289" customWidth="1"/>
    <col min="5382" max="5632" width="9.140625" style="289"/>
    <col min="5633" max="5633" width="4" style="289" customWidth="1"/>
    <col min="5634" max="5635" width="6" style="289" customWidth="1"/>
    <col min="5636" max="5636" width="40" style="289" customWidth="1"/>
    <col min="5637" max="5637" width="15" style="289" customWidth="1"/>
    <col min="5638" max="5888" width="9.140625" style="289"/>
    <col min="5889" max="5889" width="4" style="289" customWidth="1"/>
    <col min="5890" max="5891" width="6" style="289" customWidth="1"/>
    <col min="5892" max="5892" width="40" style="289" customWidth="1"/>
    <col min="5893" max="5893" width="15" style="289" customWidth="1"/>
    <col min="5894" max="6144" width="9.140625" style="289"/>
    <col min="6145" max="6145" width="4" style="289" customWidth="1"/>
    <col min="6146" max="6147" width="6" style="289" customWidth="1"/>
    <col min="6148" max="6148" width="40" style="289" customWidth="1"/>
    <col min="6149" max="6149" width="15" style="289" customWidth="1"/>
    <col min="6150" max="6400" width="9.140625" style="289"/>
    <col min="6401" max="6401" width="4" style="289" customWidth="1"/>
    <col min="6402" max="6403" width="6" style="289" customWidth="1"/>
    <col min="6404" max="6404" width="40" style="289" customWidth="1"/>
    <col min="6405" max="6405" width="15" style="289" customWidth="1"/>
    <col min="6406" max="6656" width="9.140625" style="289"/>
    <col min="6657" max="6657" width="4" style="289" customWidth="1"/>
    <col min="6658" max="6659" width="6" style="289" customWidth="1"/>
    <col min="6660" max="6660" width="40" style="289" customWidth="1"/>
    <col min="6661" max="6661" width="15" style="289" customWidth="1"/>
    <col min="6662" max="6912" width="9.140625" style="289"/>
    <col min="6913" max="6913" width="4" style="289" customWidth="1"/>
    <col min="6914" max="6915" width="6" style="289" customWidth="1"/>
    <col min="6916" max="6916" width="40" style="289" customWidth="1"/>
    <col min="6917" max="6917" width="15" style="289" customWidth="1"/>
    <col min="6918" max="7168" width="9.140625" style="289"/>
    <col min="7169" max="7169" width="4" style="289" customWidth="1"/>
    <col min="7170" max="7171" width="6" style="289" customWidth="1"/>
    <col min="7172" max="7172" width="40" style="289" customWidth="1"/>
    <col min="7173" max="7173" width="15" style="289" customWidth="1"/>
    <col min="7174" max="7424" width="9.140625" style="289"/>
    <col min="7425" max="7425" width="4" style="289" customWidth="1"/>
    <col min="7426" max="7427" width="6" style="289" customWidth="1"/>
    <col min="7428" max="7428" width="40" style="289" customWidth="1"/>
    <col min="7429" max="7429" width="15" style="289" customWidth="1"/>
    <col min="7430" max="7680" width="9.140625" style="289"/>
    <col min="7681" max="7681" width="4" style="289" customWidth="1"/>
    <col min="7682" max="7683" width="6" style="289" customWidth="1"/>
    <col min="7684" max="7684" width="40" style="289" customWidth="1"/>
    <col min="7685" max="7685" width="15" style="289" customWidth="1"/>
    <col min="7686" max="7936" width="9.140625" style="289"/>
    <col min="7937" max="7937" width="4" style="289" customWidth="1"/>
    <col min="7938" max="7939" width="6" style="289" customWidth="1"/>
    <col min="7940" max="7940" width="40" style="289" customWidth="1"/>
    <col min="7941" max="7941" width="15" style="289" customWidth="1"/>
    <col min="7942" max="8192" width="9.140625" style="289"/>
    <col min="8193" max="8193" width="4" style="289" customWidth="1"/>
    <col min="8194" max="8195" width="6" style="289" customWidth="1"/>
    <col min="8196" max="8196" width="40" style="289" customWidth="1"/>
    <col min="8197" max="8197" width="15" style="289" customWidth="1"/>
    <col min="8198" max="8448" width="9.140625" style="289"/>
    <col min="8449" max="8449" width="4" style="289" customWidth="1"/>
    <col min="8450" max="8451" width="6" style="289" customWidth="1"/>
    <col min="8452" max="8452" width="40" style="289" customWidth="1"/>
    <col min="8453" max="8453" width="15" style="289" customWidth="1"/>
    <col min="8454" max="8704" width="9.140625" style="289"/>
    <col min="8705" max="8705" width="4" style="289" customWidth="1"/>
    <col min="8706" max="8707" width="6" style="289" customWidth="1"/>
    <col min="8708" max="8708" width="40" style="289" customWidth="1"/>
    <col min="8709" max="8709" width="15" style="289" customWidth="1"/>
    <col min="8710" max="8960" width="9.140625" style="289"/>
    <col min="8961" max="8961" width="4" style="289" customWidth="1"/>
    <col min="8962" max="8963" width="6" style="289" customWidth="1"/>
    <col min="8964" max="8964" width="40" style="289" customWidth="1"/>
    <col min="8965" max="8965" width="15" style="289" customWidth="1"/>
    <col min="8966" max="9216" width="9.140625" style="289"/>
    <col min="9217" max="9217" width="4" style="289" customWidth="1"/>
    <col min="9218" max="9219" width="6" style="289" customWidth="1"/>
    <col min="9220" max="9220" width="40" style="289" customWidth="1"/>
    <col min="9221" max="9221" width="15" style="289" customWidth="1"/>
    <col min="9222" max="9472" width="9.140625" style="289"/>
    <col min="9473" max="9473" width="4" style="289" customWidth="1"/>
    <col min="9474" max="9475" width="6" style="289" customWidth="1"/>
    <col min="9476" max="9476" width="40" style="289" customWidth="1"/>
    <col min="9477" max="9477" width="15" style="289" customWidth="1"/>
    <col min="9478" max="9728" width="9.140625" style="289"/>
    <col min="9729" max="9729" width="4" style="289" customWidth="1"/>
    <col min="9730" max="9731" width="6" style="289" customWidth="1"/>
    <col min="9732" max="9732" width="40" style="289" customWidth="1"/>
    <col min="9733" max="9733" width="15" style="289" customWidth="1"/>
    <col min="9734" max="9984" width="9.140625" style="289"/>
    <col min="9985" max="9985" width="4" style="289" customWidth="1"/>
    <col min="9986" max="9987" width="6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" style="289" customWidth="1"/>
    <col min="10242" max="10243" width="6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" style="289" customWidth="1"/>
    <col min="10498" max="10499" width="6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" style="289" customWidth="1"/>
    <col min="10754" max="10755" width="6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" style="289" customWidth="1"/>
    <col min="11010" max="11011" width="6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" style="289" customWidth="1"/>
    <col min="11266" max="11267" width="6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" style="289" customWidth="1"/>
    <col min="11522" max="11523" width="6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" style="289" customWidth="1"/>
    <col min="11778" max="11779" width="6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" style="289" customWidth="1"/>
    <col min="12034" max="12035" width="6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" style="289" customWidth="1"/>
    <col min="12290" max="12291" width="6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" style="289" customWidth="1"/>
    <col min="12546" max="12547" width="6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" style="289" customWidth="1"/>
    <col min="12802" max="12803" width="6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" style="289" customWidth="1"/>
    <col min="13058" max="13059" width="6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" style="289" customWidth="1"/>
    <col min="13314" max="13315" width="6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" style="289" customWidth="1"/>
    <col min="13570" max="13571" width="6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" style="289" customWidth="1"/>
    <col min="13826" max="13827" width="6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" style="289" customWidth="1"/>
    <col min="14082" max="14083" width="6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" style="289" customWidth="1"/>
    <col min="14338" max="14339" width="6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" style="289" customWidth="1"/>
    <col min="14594" max="14595" width="6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" style="289" customWidth="1"/>
    <col min="14850" max="14851" width="6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" style="289" customWidth="1"/>
    <col min="15106" max="15107" width="6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" style="289" customWidth="1"/>
    <col min="15362" max="15363" width="6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" style="289" customWidth="1"/>
    <col min="15618" max="15619" width="6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" style="289" customWidth="1"/>
    <col min="15874" max="15875" width="6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" style="289" customWidth="1"/>
    <col min="16130" max="16131" width="6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14.25" customHeight="1">
      <c r="A1" s="287" t="s">
        <v>235</v>
      </c>
      <c r="B1" s="288"/>
      <c r="C1" s="288"/>
      <c r="D1" s="288"/>
      <c r="E1" s="288"/>
    </row>
    <row r="2" spans="1:5">
      <c r="A2" s="290" t="s">
        <v>236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39</v>
      </c>
      <c r="D4" s="293" t="s">
        <v>3</v>
      </c>
      <c r="E4" s="294" t="s">
        <v>373</v>
      </c>
    </row>
    <row r="5" spans="1:5" s="301" customFormat="1" ht="15.75" thickBot="1">
      <c r="A5" s="305">
        <v>750</v>
      </c>
      <c r="B5" s="302"/>
      <c r="C5" s="303"/>
      <c r="D5" s="304" t="s">
        <v>12</v>
      </c>
      <c r="E5" s="306" t="s">
        <v>72</v>
      </c>
    </row>
    <row r="6" spans="1:5" s="301" customFormat="1" ht="15.75" thickBot="1">
      <c r="A6" s="305"/>
      <c r="B6" s="302">
        <v>75011</v>
      </c>
      <c r="C6" s="303"/>
      <c r="D6" s="304" t="s">
        <v>71</v>
      </c>
      <c r="E6" s="306" t="s">
        <v>72</v>
      </c>
    </row>
    <row r="7" spans="1:5" s="301" customFormat="1" ht="41.25" thickBot="1">
      <c r="A7" s="305"/>
      <c r="B7" s="302"/>
      <c r="C7" s="303">
        <v>2010</v>
      </c>
      <c r="D7" s="304" t="s">
        <v>41</v>
      </c>
      <c r="E7" s="306" t="s">
        <v>72</v>
      </c>
    </row>
    <row r="8" spans="1:5" s="301" customFormat="1" ht="27.75" thickBot="1">
      <c r="A8" s="305">
        <v>751</v>
      </c>
      <c r="B8" s="302"/>
      <c r="C8" s="303"/>
      <c r="D8" s="304" t="s">
        <v>14</v>
      </c>
      <c r="E8" s="306" t="s">
        <v>15</v>
      </c>
    </row>
    <row r="9" spans="1:5" s="301" customFormat="1" ht="27.75" thickBot="1">
      <c r="A9" s="305"/>
      <c r="B9" s="302">
        <v>75101</v>
      </c>
      <c r="C9" s="303"/>
      <c r="D9" s="304" t="s">
        <v>84</v>
      </c>
      <c r="E9" s="306" t="s">
        <v>15</v>
      </c>
    </row>
    <row r="10" spans="1:5" s="301" customFormat="1" ht="41.25" thickBot="1">
      <c r="A10" s="305"/>
      <c r="B10" s="302"/>
      <c r="C10" s="303">
        <v>2010</v>
      </c>
      <c r="D10" s="304" t="s">
        <v>41</v>
      </c>
      <c r="E10" s="306" t="s">
        <v>15</v>
      </c>
    </row>
    <row r="11" spans="1:5" s="301" customFormat="1" ht="15.75" thickBot="1">
      <c r="A11" s="305">
        <v>754</v>
      </c>
      <c r="B11" s="302"/>
      <c r="C11" s="303"/>
      <c r="D11" s="304" t="s">
        <v>16</v>
      </c>
      <c r="E11" s="306" t="s">
        <v>86</v>
      </c>
    </row>
    <row r="12" spans="1:5" s="301" customFormat="1" ht="15.75" thickBot="1">
      <c r="A12" s="305"/>
      <c r="B12" s="302">
        <v>75414</v>
      </c>
      <c r="C12" s="303"/>
      <c r="D12" s="304" t="s">
        <v>85</v>
      </c>
      <c r="E12" s="306" t="s">
        <v>86</v>
      </c>
    </row>
    <row r="13" spans="1:5" s="301" customFormat="1" ht="41.25" thickBot="1">
      <c r="A13" s="305"/>
      <c r="B13" s="302"/>
      <c r="C13" s="303">
        <v>2010</v>
      </c>
      <c r="D13" s="304" t="s">
        <v>41</v>
      </c>
      <c r="E13" s="306" t="s">
        <v>86</v>
      </c>
    </row>
    <row r="14" spans="1:5" s="301" customFormat="1" ht="15.75" thickBot="1">
      <c r="A14" s="305">
        <v>852</v>
      </c>
      <c r="B14" s="302"/>
      <c r="C14" s="303"/>
      <c r="D14" s="304" t="s">
        <v>24</v>
      </c>
      <c r="E14" s="306" t="s">
        <v>237</v>
      </c>
    </row>
    <row r="15" spans="1:5" s="301" customFormat="1" ht="41.25" thickBot="1">
      <c r="A15" s="305"/>
      <c r="B15" s="302">
        <v>85212</v>
      </c>
      <c r="C15" s="303"/>
      <c r="D15" s="304" t="s">
        <v>180</v>
      </c>
      <c r="E15" s="306" t="s">
        <v>184</v>
      </c>
    </row>
    <row r="16" spans="1:5" s="301" customFormat="1" ht="41.25" thickBot="1">
      <c r="A16" s="305"/>
      <c r="B16" s="302"/>
      <c r="C16" s="303">
        <v>2010</v>
      </c>
      <c r="D16" s="304" t="s">
        <v>41</v>
      </c>
      <c r="E16" s="306" t="s">
        <v>184</v>
      </c>
    </row>
    <row r="17" spans="1:5" s="301" customFormat="1" ht="54.75" thickBot="1">
      <c r="A17" s="305"/>
      <c r="B17" s="302">
        <v>85213</v>
      </c>
      <c r="C17" s="303"/>
      <c r="D17" s="304" t="s">
        <v>186</v>
      </c>
      <c r="E17" s="306" t="s">
        <v>188</v>
      </c>
    </row>
    <row r="18" spans="1:5" s="301" customFormat="1" ht="41.25" thickBot="1">
      <c r="A18" s="305"/>
      <c r="B18" s="302"/>
      <c r="C18" s="303">
        <v>2010</v>
      </c>
      <c r="D18" s="304" t="s">
        <v>41</v>
      </c>
      <c r="E18" s="306" t="s">
        <v>188</v>
      </c>
    </row>
    <row r="19" spans="1:5" s="301" customFormat="1" ht="15">
      <c r="A19" s="298"/>
      <c r="B19" s="307"/>
      <c r="C19" s="308"/>
      <c r="D19" s="299" t="s">
        <v>35</v>
      </c>
      <c r="E19" s="300" t="s">
        <v>238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11"/>
  <sheetViews>
    <sheetView showGridLines="0" workbookViewId="0">
      <selection activeCell="J10" sqref="J10"/>
    </sheetView>
  </sheetViews>
  <sheetFormatPr defaultRowHeight="14.25"/>
  <cols>
    <col min="1" max="1" width="4" style="289" customWidth="1"/>
    <col min="2" max="2" width="7.140625" style="289" customWidth="1"/>
    <col min="3" max="3" width="6.85546875" style="289" customWidth="1"/>
    <col min="4" max="4" width="40" style="289" customWidth="1"/>
    <col min="5" max="5" width="15" style="289" customWidth="1"/>
    <col min="6" max="256" width="9.140625" style="289"/>
    <col min="257" max="257" width="4" style="289" customWidth="1"/>
    <col min="258" max="259" width="6" style="289" customWidth="1"/>
    <col min="260" max="260" width="40" style="289" customWidth="1"/>
    <col min="261" max="261" width="15" style="289" customWidth="1"/>
    <col min="262" max="512" width="9.140625" style="289"/>
    <col min="513" max="513" width="4" style="289" customWidth="1"/>
    <col min="514" max="515" width="6" style="289" customWidth="1"/>
    <col min="516" max="516" width="40" style="289" customWidth="1"/>
    <col min="517" max="517" width="15" style="289" customWidth="1"/>
    <col min="518" max="768" width="9.140625" style="289"/>
    <col min="769" max="769" width="4" style="289" customWidth="1"/>
    <col min="770" max="771" width="6" style="289" customWidth="1"/>
    <col min="772" max="772" width="40" style="289" customWidth="1"/>
    <col min="773" max="773" width="15" style="289" customWidth="1"/>
    <col min="774" max="1024" width="9.140625" style="289"/>
    <col min="1025" max="1025" width="4" style="289" customWidth="1"/>
    <col min="1026" max="1027" width="6" style="289" customWidth="1"/>
    <col min="1028" max="1028" width="40" style="289" customWidth="1"/>
    <col min="1029" max="1029" width="15" style="289" customWidth="1"/>
    <col min="1030" max="1280" width="9.140625" style="289"/>
    <col min="1281" max="1281" width="4" style="289" customWidth="1"/>
    <col min="1282" max="1283" width="6" style="289" customWidth="1"/>
    <col min="1284" max="1284" width="40" style="289" customWidth="1"/>
    <col min="1285" max="1285" width="15" style="289" customWidth="1"/>
    <col min="1286" max="1536" width="9.140625" style="289"/>
    <col min="1537" max="1537" width="4" style="289" customWidth="1"/>
    <col min="1538" max="1539" width="6" style="289" customWidth="1"/>
    <col min="1540" max="1540" width="40" style="289" customWidth="1"/>
    <col min="1541" max="1541" width="15" style="289" customWidth="1"/>
    <col min="1542" max="1792" width="9.140625" style="289"/>
    <col min="1793" max="1793" width="4" style="289" customWidth="1"/>
    <col min="1794" max="1795" width="6" style="289" customWidth="1"/>
    <col min="1796" max="1796" width="40" style="289" customWidth="1"/>
    <col min="1797" max="1797" width="15" style="289" customWidth="1"/>
    <col min="1798" max="2048" width="9.140625" style="289"/>
    <col min="2049" max="2049" width="4" style="289" customWidth="1"/>
    <col min="2050" max="2051" width="6" style="289" customWidth="1"/>
    <col min="2052" max="2052" width="40" style="289" customWidth="1"/>
    <col min="2053" max="2053" width="15" style="289" customWidth="1"/>
    <col min="2054" max="2304" width="9.140625" style="289"/>
    <col min="2305" max="2305" width="4" style="289" customWidth="1"/>
    <col min="2306" max="2307" width="6" style="289" customWidth="1"/>
    <col min="2308" max="2308" width="40" style="289" customWidth="1"/>
    <col min="2309" max="2309" width="15" style="289" customWidth="1"/>
    <col min="2310" max="2560" width="9.140625" style="289"/>
    <col min="2561" max="2561" width="4" style="289" customWidth="1"/>
    <col min="2562" max="2563" width="6" style="289" customWidth="1"/>
    <col min="2564" max="2564" width="40" style="289" customWidth="1"/>
    <col min="2565" max="2565" width="15" style="289" customWidth="1"/>
    <col min="2566" max="2816" width="9.140625" style="289"/>
    <col min="2817" max="2817" width="4" style="289" customWidth="1"/>
    <col min="2818" max="2819" width="6" style="289" customWidth="1"/>
    <col min="2820" max="2820" width="40" style="289" customWidth="1"/>
    <col min="2821" max="2821" width="15" style="289" customWidth="1"/>
    <col min="2822" max="3072" width="9.140625" style="289"/>
    <col min="3073" max="3073" width="4" style="289" customWidth="1"/>
    <col min="3074" max="3075" width="6" style="289" customWidth="1"/>
    <col min="3076" max="3076" width="40" style="289" customWidth="1"/>
    <col min="3077" max="3077" width="15" style="289" customWidth="1"/>
    <col min="3078" max="3328" width="9.140625" style="289"/>
    <col min="3329" max="3329" width="4" style="289" customWidth="1"/>
    <col min="3330" max="3331" width="6" style="289" customWidth="1"/>
    <col min="3332" max="3332" width="40" style="289" customWidth="1"/>
    <col min="3333" max="3333" width="15" style="289" customWidth="1"/>
    <col min="3334" max="3584" width="9.140625" style="289"/>
    <col min="3585" max="3585" width="4" style="289" customWidth="1"/>
    <col min="3586" max="3587" width="6" style="289" customWidth="1"/>
    <col min="3588" max="3588" width="40" style="289" customWidth="1"/>
    <col min="3589" max="3589" width="15" style="289" customWidth="1"/>
    <col min="3590" max="3840" width="9.140625" style="289"/>
    <col min="3841" max="3841" width="4" style="289" customWidth="1"/>
    <col min="3842" max="3843" width="6" style="289" customWidth="1"/>
    <col min="3844" max="3844" width="40" style="289" customWidth="1"/>
    <col min="3845" max="3845" width="15" style="289" customWidth="1"/>
    <col min="3846" max="4096" width="9.140625" style="289"/>
    <col min="4097" max="4097" width="4" style="289" customWidth="1"/>
    <col min="4098" max="4099" width="6" style="289" customWidth="1"/>
    <col min="4100" max="4100" width="40" style="289" customWidth="1"/>
    <col min="4101" max="4101" width="15" style="289" customWidth="1"/>
    <col min="4102" max="4352" width="9.140625" style="289"/>
    <col min="4353" max="4353" width="4" style="289" customWidth="1"/>
    <col min="4354" max="4355" width="6" style="289" customWidth="1"/>
    <col min="4356" max="4356" width="40" style="289" customWidth="1"/>
    <col min="4357" max="4357" width="15" style="289" customWidth="1"/>
    <col min="4358" max="4608" width="9.140625" style="289"/>
    <col min="4609" max="4609" width="4" style="289" customWidth="1"/>
    <col min="4610" max="4611" width="6" style="289" customWidth="1"/>
    <col min="4612" max="4612" width="40" style="289" customWidth="1"/>
    <col min="4613" max="4613" width="15" style="289" customWidth="1"/>
    <col min="4614" max="4864" width="9.140625" style="289"/>
    <col min="4865" max="4865" width="4" style="289" customWidth="1"/>
    <col min="4866" max="4867" width="6" style="289" customWidth="1"/>
    <col min="4868" max="4868" width="40" style="289" customWidth="1"/>
    <col min="4869" max="4869" width="15" style="289" customWidth="1"/>
    <col min="4870" max="5120" width="9.140625" style="289"/>
    <col min="5121" max="5121" width="4" style="289" customWidth="1"/>
    <col min="5122" max="5123" width="6" style="289" customWidth="1"/>
    <col min="5124" max="5124" width="40" style="289" customWidth="1"/>
    <col min="5125" max="5125" width="15" style="289" customWidth="1"/>
    <col min="5126" max="5376" width="9.140625" style="289"/>
    <col min="5377" max="5377" width="4" style="289" customWidth="1"/>
    <col min="5378" max="5379" width="6" style="289" customWidth="1"/>
    <col min="5380" max="5380" width="40" style="289" customWidth="1"/>
    <col min="5381" max="5381" width="15" style="289" customWidth="1"/>
    <col min="5382" max="5632" width="9.140625" style="289"/>
    <col min="5633" max="5633" width="4" style="289" customWidth="1"/>
    <col min="5634" max="5635" width="6" style="289" customWidth="1"/>
    <col min="5636" max="5636" width="40" style="289" customWidth="1"/>
    <col min="5637" max="5637" width="15" style="289" customWidth="1"/>
    <col min="5638" max="5888" width="9.140625" style="289"/>
    <col min="5889" max="5889" width="4" style="289" customWidth="1"/>
    <col min="5890" max="5891" width="6" style="289" customWidth="1"/>
    <col min="5892" max="5892" width="40" style="289" customWidth="1"/>
    <col min="5893" max="5893" width="15" style="289" customWidth="1"/>
    <col min="5894" max="6144" width="9.140625" style="289"/>
    <col min="6145" max="6145" width="4" style="289" customWidth="1"/>
    <col min="6146" max="6147" width="6" style="289" customWidth="1"/>
    <col min="6148" max="6148" width="40" style="289" customWidth="1"/>
    <col min="6149" max="6149" width="15" style="289" customWidth="1"/>
    <col min="6150" max="6400" width="9.140625" style="289"/>
    <col min="6401" max="6401" width="4" style="289" customWidth="1"/>
    <col min="6402" max="6403" width="6" style="289" customWidth="1"/>
    <col min="6404" max="6404" width="40" style="289" customWidth="1"/>
    <col min="6405" max="6405" width="15" style="289" customWidth="1"/>
    <col min="6406" max="6656" width="9.140625" style="289"/>
    <col min="6657" max="6657" width="4" style="289" customWidth="1"/>
    <col min="6658" max="6659" width="6" style="289" customWidth="1"/>
    <col min="6660" max="6660" width="40" style="289" customWidth="1"/>
    <col min="6661" max="6661" width="15" style="289" customWidth="1"/>
    <col min="6662" max="6912" width="9.140625" style="289"/>
    <col min="6913" max="6913" width="4" style="289" customWidth="1"/>
    <col min="6914" max="6915" width="6" style="289" customWidth="1"/>
    <col min="6916" max="6916" width="40" style="289" customWidth="1"/>
    <col min="6917" max="6917" width="15" style="289" customWidth="1"/>
    <col min="6918" max="7168" width="9.140625" style="289"/>
    <col min="7169" max="7169" width="4" style="289" customWidth="1"/>
    <col min="7170" max="7171" width="6" style="289" customWidth="1"/>
    <col min="7172" max="7172" width="40" style="289" customWidth="1"/>
    <col min="7173" max="7173" width="15" style="289" customWidth="1"/>
    <col min="7174" max="7424" width="9.140625" style="289"/>
    <col min="7425" max="7425" width="4" style="289" customWidth="1"/>
    <col min="7426" max="7427" width="6" style="289" customWidth="1"/>
    <col min="7428" max="7428" width="40" style="289" customWidth="1"/>
    <col min="7429" max="7429" width="15" style="289" customWidth="1"/>
    <col min="7430" max="7680" width="9.140625" style="289"/>
    <col min="7681" max="7681" width="4" style="289" customWidth="1"/>
    <col min="7682" max="7683" width="6" style="289" customWidth="1"/>
    <col min="7684" max="7684" width="40" style="289" customWidth="1"/>
    <col min="7685" max="7685" width="15" style="289" customWidth="1"/>
    <col min="7686" max="7936" width="9.140625" style="289"/>
    <col min="7937" max="7937" width="4" style="289" customWidth="1"/>
    <col min="7938" max="7939" width="6" style="289" customWidth="1"/>
    <col min="7940" max="7940" width="40" style="289" customWidth="1"/>
    <col min="7941" max="7941" width="15" style="289" customWidth="1"/>
    <col min="7942" max="8192" width="9.140625" style="289"/>
    <col min="8193" max="8193" width="4" style="289" customWidth="1"/>
    <col min="8194" max="8195" width="6" style="289" customWidth="1"/>
    <col min="8196" max="8196" width="40" style="289" customWidth="1"/>
    <col min="8197" max="8197" width="15" style="289" customWidth="1"/>
    <col min="8198" max="8448" width="9.140625" style="289"/>
    <col min="8449" max="8449" width="4" style="289" customWidth="1"/>
    <col min="8450" max="8451" width="6" style="289" customWidth="1"/>
    <col min="8452" max="8452" width="40" style="289" customWidth="1"/>
    <col min="8453" max="8453" width="15" style="289" customWidth="1"/>
    <col min="8454" max="8704" width="9.140625" style="289"/>
    <col min="8705" max="8705" width="4" style="289" customWidth="1"/>
    <col min="8706" max="8707" width="6" style="289" customWidth="1"/>
    <col min="8708" max="8708" width="40" style="289" customWidth="1"/>
    <col min="8709" max="8709" width="15" style="289" customWidth="1"/>
    <col min="8710" max="8960" width="9.140625" style="289"/>
    <col min="8961" max="8961" width="4" style="289" customWidth="1"/>
    <col min="8962" max="8963" width="6" style="289" customWidth="1"/>
    <col min="8964" max="8964" width="40" style="289" customWidth="1"/>
    <col min="8965" max="8965" width="15" style="289" customWidth="1"/>
    <col min="8966" max="9216" width="9.140625" style="289"/>
    <col min="9217" max="9217" width="4" style="289" customWidth="1"/>
    <col min="9218" max="9219" width="6" style="289" customWidth="1"/>
    <col min="9220" max="9220" width="40" style="289" customWidth="1"/>
    <col min="9221" max="9221" width="15" style="289" customWidth="1"/>
    <col min="9222" max="9472" width="9.140625" style="289"/>
    <col min="9473" max="9473" width="4" style="289" customWidth="1"/>
    <col min="9474" max="9475" width="6" style="289" customWidth="1"/>
    <col min="9476" max="9476" width="40" style="289" customWidth="1"/>
    <col min="9477" max="9477" width="15" style="289" customWidth="1"/>
    <col min="9478" max="9728" width="9.140625" style="289"/>
    <col min="9729" max="9729" width="4" style="289" customWidth="1"/>
    <col min="9730" max="9731" width="6" style="289" customWidth="1"/>
    <col min="9732" max="9732" width="40" style="289" customWidth="1"/>
    <col min="9733" max="9733" width="15" style="289" customWidth="1"/>
    <col min="9734" max="9984" width="9.140625" style="289"/>
    <col min="9985" max="9985" width="4" style="289" customWidth="1"/>
    <col min="9986" max="9987" width="6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" style="289" customWidth="1"/>
    <col min="10242" max="10243" width="6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" style="289" customWidth="1"/>
    <col min="10498" max="10499" width="6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" style="289" customWidth="1"/>
    <col min="10754" max="10755" width="6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" style="289" customWidth="1"/>
    <col min="11010" max="11011" width="6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" style="289" customWidth="1"/>
    <col min="11266" max="11267" width="6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" style="289" customWidth="1"/>
    <col min="11522" max="11523" width="6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" style="289" customWidth="1"/>
    <col min="11778" max="11779" width="6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" style="289" customWidth="1"/>
    <col min="12034" max="12035" width="6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" style="289" customWidth="1"/>
    <col min="12290" max="12291" width="6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" style="289" customWidth="1"/>
    <col min="12546" max="12547" width="6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" style="289" customWidth="1"/>
    <col min="12802" max="12803" width="6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" style="289" customWidth="1"/>
    <col min="13058" max="13059" width="6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" style="289" customWidth="1"/>
    <col min="13314" max="13315" width="6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" style="289" customWidth="1"/>
    <col min="13570" max="13571" width="6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" style="289" customWidth="1"/>
    <col min="13826" max="13827" width="6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" style="289" customWidth="1"/>
    <col min="14082" max="14083" width="6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" style="289" customWidth="1"/>
    <col min="14338" max="14339" width="6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" style="289" customWidth="1"/>
    <col min="14594" max="14595" width="6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" style="289" customWidth="1"/>
    <col min="14850" max="14851" width="6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" style="289" customWidth="1"/>
    <col min="15106" max="15107" width="6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" style="289" customWidth="1"/>
    <col min="15362" max="15363" width="6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" style="289" customWidth="1"/>
    <col min="15618" max="15619" width="6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" style="289" customWidth="1"/>
    <col min="15874" max="15875" width="6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" style="289" customWidth="1"/>
    <col min="16130" max="16131" width="6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28.5" customHeight="1">
      <c r="A1" s="287" t="s">
        <v>239</v>
      </c>
      <c r="B1" s="288"/>
      <c r="C1" s="288"/>
      <c r="D1" s="288"/>
      <c r="E1" s="288"/>
    </row>
    <row r="2" spans="1:5">
      <c r="A2" s="290" t="s">
        <v>240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39</v>
      </c>
      <c r="D4" s="293" t="s">
        <v>3</v>
      </c>
      <c r="E4" s="294" t="s">
        <v>373</v>
      </c>
    </row>
    <row r="5" spans="1:5" s="301" customFormat="1" ht="15.75" thickBot="1">
      <c r="A5" s="305">
        <v>851</v>
      </c>
      <c r="B5" s="302"/>
      <c r="C5" s="303"/>
      <c r="D5" s="304" t="s">
        <v>22</v>
      </c>
      <c r="E5" s="306" t="s">
        <v>178</v>
      </c>
    </row>
    <row r="6" spans="1:5" s="301" customFormat="1" ht="15.75" thickBot="1">
      <c r="A6" s="305"/>
      <c r="B6" s="302">
        <v>85195</v>
      </c>
      <c r="C6" s="303"/>
      <c r="D6" s="304" t="s">
        <v>40</v>
      </c>
      <c r="E6" s="306" t="s">
        <v>178</v>
      </c>
    </row>
    <row r="7" spans="1:5" s="301" customFormat="1" ht="41.25" thickBot="1">
      <c r="A7" s="305"/>
      <c r="B7" s="302"/>
      <c r="C7" s="303">
        <v>2310</v>
      </c>
      <c r="D7" s="304" t="s">
        <v>159</v>
      </c>
      <c r="E7" s="306" t="s">
        <v>178</v>
      </c>
    </row>
    <row r="8" spans="1:5" s="301" customFormat="1" ht="15.75" thickBot="1">
      <c r="A8" s="305">
        <v>921</v>
      </c>
      <c r="B8" s="302"/>
      <c r="C8" s="303"/>
      <c r="D8" s="304" t="s">
        <v>31</v>
      </c>
      <c r="E8" s="306" t="s">
        <v>32</v>
      </c>
    </row>
    <row r="9" spans="1:5" s="301" customFormat="1" ht="15.75" thickBot="1">
      <c r="A9" s="305"/>
      <c r="B9" s="302">
        <v>92116</v>
      </c>
      <c r="C9" s="303"/>
      <c r="D9" s="304" t="s">
        <v>227</v>
      </c>
      <c r="E9" s="306" t="s">
        <v>32</v>
      </c>
    </row>
    <row r="10" spans="1:5" s="301" customFormat="1" ht="41.25" thickBot="1">
      <c r="A10" s="305"/>
      <c r="B10" s="302"/>
      <c r="C10" s="303">
        <v>2320</v>
      </c>
      <c r="D10" s="304" t="s">
        <v>228</v>
      </c>
      <c r="E10" s="306" t="s">
        <v>32</v>
      </c>
    </row>
    <row r="11" spans="1:5" s="301" customFormat="1" ht="15">
      <c r="A11" s="298"/>
      <c r="B11" s="307"/>
      <c r="C11" s="308"/>
      <c r="D11" s="299" t="s">
        <v>35</v>
      </c>
      <c r="E11" s="300" t="s">
        <v>241</v>
      </c>
    </row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E24"/>
  <sheetViews>
    <sheetView showGridLines="0" workbookViewId="0">
      <selection activeCell="N12" sqref="N12"/>
    </sheetView>
  </sheetViews>
  <sheetFormatPr defaultRowHeight="14.25"/>
  <cols>
    <col min="1" max="1" width="4" style="289" customWidth="1"/>
    <col min="2" max="2" width="7" style="289" customWidth="1"/>
    <col min="3" max="3" width="7.140625" style="289" customWidth="1"/>
    <col min="4" max="4" width="40" style="289" customWidth="1"/>
    <col min="5" max="5" width="15" style="289" customWidth="1"/>
    <col min="6" max="256" width="9.140625" style="289"/>
    <col min="257" max="257" width="4" style="289" customWidth="1"/>
    <col min="258" max="258" width="7" style="289" customWidth="1"/>
    <col min="259" max="259" width="7.140625" style="289" customWidth="1"/>
    <col min="260" max="260" width="40" style="289" customWidth="1"/>
    <col min="261" max="261" width="15" style="289" customWidth="1"/>
    <col min="262" max="512" width="9.140625" style="289"/>
    <col min="513" max="513" width="4" style="289" customWidth="1"/>
    <col min="514" max="514" width="7" style="289" customWidth="1"/>
    <col min="515" max="515" width="7.140625" style="289" customWidth="1"/>
    <col min="516" max="516" width="40" style="289" customWidth="1"/>
    <col min="517" max="517" width="15" style="289" customWidth="1"/>
    <col min="518" max="768" width="9.140625" style="289"/>
    <col min="769" max="769" width="4" style="289" customWidth="1"/>
    <col min="770" max="770" width="7" style="289" customWidth="1"/>
    <col min="771" max="771" width="7.140625" style="289" customWidth="1"/>
    <col min="772" max="772" width="40" style="289" customWidth="1"/>
    <col min="773" max="773" width="15" style="289" customWidth="1"/>
    <col min="774" max="1024" width="9.140625" style="289"/>
    <col min="1025" max="1025" width="4" style="289" customWidth="1"/>
    <col min="1026" max="1026" width="7" style="289" customWidth="1"/>
    <col min="1027" max="1027" width="7.140625" style="289" customWidth="1"/>
    <col min="1028" max="1028" width="40" style="289" customWidth="1"/>
    <col min="1029" max="1029" width="15" style="289" customWidth="1"/>
    <col min="1030" max="1280" width="9.140625" style="289"/>
    <col min="1281" max="1281" width="4" style="289" customWidth="1"/>
    <col min="1282" max="1282" width="7" style="289" customWidth="1"/>
    <col min="1283" max="1283" width="7.140625" style="289" customWidth="1"/>
    <col min="1284" max="1284" width="40" style="289" customWidth="1"/>
    <col min="1285" max="1285" width="15" style="289" customWidth="1"/>
    <col min="1286" max="1536" width="9.140625" style="289"/>
    <col min="1537" max="1537" width="4" style="289" customWidth="1"/>
    <col min="1538" max="1538" width="7" style="289" customWidth="1"/>
    <col min="1539" max="1539" width="7.140625" style="289" customWidth="1"/>
    <col min="1540" max="1540" width="40" style="289" customWidth="1"/>
    <col min="1541" max="1541" width="15" style="289" customWidth="1"/>
    <col min="1542" max="1792" width="9.140625" style="289"/>
    <col min="1793" max="1793" width="4" style="289" customWidth="1"/>
    <col min="1794" max="1794" width="7" style="289" customWidth="1"/>
    <col min="1795" max="1795" width="7.140625" style="289" customWidth="1"/>
    <col min="1796" max="1796" width="40" style="289" customWidth="1"/>
    <col min="1797" max="1797" width="15" style="289" customWidth="1"/>
    <col min="1798" max="2048" width="9.140625" style="289"/>
    <col min="2049" max="2049" width="4" style="289" customWidth="1"/>
    <col min="2050" max="2050" width="7" style="289" customWidth="1"/>
    <col min="2051" max="2051" width="7.140625" style="289" customWidth="1"/>
    <col min="2052" max="2052" width="40" style="289" customWidth="1"/>
    <col min="2053" max="2053" width="15" style="289" customWidth="1"/>
    <col min="2054" max="2304" width="9.140625" style="289"/>
    <col min="2305" max="2305" width="4" style="289" customWidth="1"/>
    <col min="2306" max="2306" width="7" style="289" customWidth="1"/>
    <col min="2307" max="2307" width="7.140625" style="289" customWidth="1"/>
    <col min="2308" max="2308" width="40" style="289" customWidth="1"/>
    <col min="2309" max="2309" width="15" style="289" customWidth="1"/>
    <col min="2310" max="2560" width="9.140625" style="289"/>
    <col min="2561" max="2561" width="4" style="289" customWidth="1"/>
    <col min="2562" max="2562" width="7" style="289" customWidth="1"/>
    <col min="2563" max="2563" width="7.140625" style="289" customWidth="1"/>
    <col min="2564" max="2564" width="40" style="289" customWidth="1"/>
    <col min="2565" max="2565" width="15" style="289" customWidth="1"/>
    <col min="2566" max="2816" width="9.140625" style="289"/>
    <col min="2817" max="2817" width="4" style="289" customWidth="1"/>
    <col min="2818" max="2818" width="7" style="289" customWidth="1"/>
    <col min="2819" max="2819" width="7.140625" style="289" customWidth="1"/>
    <col min="2820" max="2820" width="40" style="289" customWidth="1"/>
    <col min="2821" max="2821" width="15" style="289" customWidth="1"/>
    <col min="2822" max="3072" width="9.140625" style="289"/>
    <col min="3073" max="3073" width="4" style="289" customWidth="1"/>
    <col min="3074" max="3074" width="7" style="289" customWidth="1"/>
    <col min="3075" max="3075" width="7.140625" style="289" customWidth="1"/>
    <col min="3076" max="3076" width="40" style="289" customWidth="1"/>
    <col min="3077" max="3077" width="15" style="289" customWidth="1"/>
    <col min="3078" max="3328" width="9.140625" style="289"/>
    <col min="3329" max="3329" width="4" style="289" customWidth="1"/>
    <col min="3330" max="3330" width="7" style="289" customWidth="1"/>
    <col min="3331" max="3331" width="7.140625" style="289" customWidth="1"/>
    <col min="3332" max="3332" width="40" style="289" customWidth="1"/>
    <col min="3333" max="3333" width="15" style="289" customWidth="1"/>
    <col min="3334" max="3584" width="9.140625" style="289"/>
    <col min="3585" max="3585" width="4" style="289" customWidth="1"/>
    <col min="3586" max="3586" width="7" style="289" customWidth="1"/>
    <col min="3587" max="3587" width="7.140625" style="289" customWidth="1"/>
    <col min="3588" max="3588" width="40" style="289" customWidth="1"/>
    <col min="3589" max="3589" width="15" style="289" customWidth="1"/>
    <col min="3590" max="3840" width="9.140625" style="289"/>
    <col min="3841" max="3841" width="4" style="289" customWidth="1"/>
    <col min="3842" max="3842" width="7" style="289" customWidth="1"/>
    <col min="3843" max="3843" width="7.140625" style="289" customWidth="1"/>
    <col min="3844" max="3844" width="40" style="289" customWidth="1"/>
    <col min="3845" max="3845" width="15" style="289" customWidth="1"/>
    <col min="3846" max="4096" width="9.140625" style="289"/>
    <col min="4097" max="4097" width="4" style="289" customWidth="1"/>
    <col min="4098" max="4098" width="7" style="289" customWidth="1"/>
    <col min="4099" max="4099" width="7.140625" style="289" customWidth="1"/>
    <col min="4100" max="4100" width="40" style="289" customWidth="1"/>
    <col min="4101" max="4101" width="15" style="289" customWidth="1"/>
    <col min="4102" max="4352" width="9.140625" style="289"/>
    <col min="4353" max="4353" width="4" style="289" customWidth="1"/>
    <col min="4354" max="4354" width="7" style="289" customWidth="1"/>
    <col min="4355" max="4355" width="7.140625" style="289" customWidth="1"/>
    <col min="4356" max="4356" width="40" style="289" customWidth="1"/>
    <col min="4357" max="4357" width="15" style="289" customWidth="1"/>
    <col min="4358" max="4608" width="9.140625" style="289"/>
    <col min="4609" max="4609" width="4" style="289" customWidth="1"/>
    <col min="4610" max="4610" width="7" style="289" customWidth="1"/>
    <col min="4611" max="4611" width="7.140625" style="289" customWidth="1"/>
    <col min="4612" max="4612" width="40" style="289" customWidth="1"/>
    <col min="4613" max="4613" width="15" style="289" customWidth="1"/>
    <col min="4614" max="4864" width="9.140625" style="289"/>
    <col min="4865" max="4865" width="4" style="289" customWidth="1"/>
    <col min="4866" max="4866" width="7" style="289" customWidth="1"/>
    <col min="4867" max="4867" width="7.140625" style="289" customWidth="1"/>
    <col min="4868" max="4868" width="40" style="289" customWidth="1"/>
    <col min="4869" max="4869" width="15" style="289" customWidth="1"/>
    <col min="4870" max="5120" width="9.140625" style="289"/>
    <col min="5121" max="5121" width="4" style="289" customWidth="1"/>
    <col min="5122" max="5122" width="7" style="289" customWidth="1"/>
    <col min="5123" max="5123" width="7.140625" style="289" customWidth="1"/>
    <col min="5124" max="5124" width="40" style="289" customWidth="1"/>
    <col min="5125" max="5125" width="15" style="289" customWidth="1"/>
    <col min="5126" max="5376" width="9.140625" style="289"/>
    <col min="5377" max="5377" width="4" style="289" customWidth="1"/>
    <col min="5378" max="5378" width="7" style="289" customWidth="1"/>
    <col min="5379" max="5379" width="7.140625" style="289" customWidth="1"/>
    <col min="5380" max="5380" width="40" style="289" customWidth="1"/>
    <col min="5381" max="5381" width="15" style="289" customWidth="1"/>
    <col min="5382" max="5632" width="9.140625" style="289"/>
    <col min="5633" max="5633" width="4" style="289" customWidth="1"/>
    <col min="5634" max="5634" width="7" style="289" customWidth="1"/>
    <col min="5635" max="5635" width="7.140625" style="289" customWidth="1"/>
    <col min="5636" max="5636" width="40" style="289" customWidth="1"/>
    <col min="5637" max="5637" width="15" style="289" customWidth="1"/>
    <col min="5638" max="5888" width="9.140625" style="289"/>
    <col min="5889" max="5889" width="4" style="289" customWidth="1"/>
    <col min="5890" max="5890" width="7" style="289" customWidth="1"/>
    <col min="5891" max="5891" width="7.140625" style="289" customWidth="1"/>
    <col min="5892" max="5892" width="40" style="289" customWidth="1"/>
    <col min="5893" max="5893" width="15" style="289" customWidth="1"/>
    <col min="5894" max="6144" width="9.140625" style="289"/>
    <col min="6145" max="6145" width="4" style="289" customWidth="1"/>
    <col min="6146" max="6146" width="7" style="289" customWidth="1"/>
    <col min="6147" max="6147" width="7.140625" style="289" customWidth="1"/>
    <col min="6148" max="6148" width="40" style="289" customWidth="1"/>
    <col min="6149" max="6149" width="15" style="289" customWidth="1"/>
    <col min="6150" max="6400" width="9.140625" style="289"/>
    <col min="6401" max="6401" width="4" style="289" customWidth="1"/>
    <col min="6402" max="6402" width="7" style="289" customWidth="1"/>
    <col min="6403" max="6403" width="7.140625" style="289" customWidth="1"/>
    <col min="6404" max="6404" width="40" style="289" customWidth="1"/>
    <col min="6405" max="6405" width="15" style="289" customWidth="1"/>
    <col min="6406" max="6656" width="9.140625" style="289"/>
    <col min="6657" max="6657" width="4" style="289" customWidth="1"/>
    <col min="6658" max="6658" width="7" style="289" customWidth="1"/>
    <col min="6659" max="6659" width="7.140625" style="289" customWidth="1"/>
    <col min="6660" max="6660" width="40" style="289" customWidth="1"/>
    <col min="6661" max="6661" width="15" style="289" customWidth="1"/>
    <col min="6662" max="6912" width="9.140625" style="289"/>
    <col min="6913" max="6913" width="4" style="289" customWidth="1"/>
    <col min="6914" max="6914" width="7" style="289" customWidth="1"/>
    <col min="6915" max="6915" width="7.140625" style="289" customWidth="1"/>
    <col min="6916" max="6916" width="40" style="289" customWidth="1"/>
    <col min="6917" max="6917" width="15" style="289" customWidth="1"/>
    <col min="6918" max="7168" width="9.140625" style="289"/>
    <col min="7169" max="7169" width="4" style="289" customWidth="1"/>
    <col min="7170" max="7170" width="7" style="289" customWidth="1"/>
    <col min="7171" max="7171" width="7.140625" style="289" customWidth="1"/>
    <col min="7172" max="7172" width="40" style="289" customWidth="1"/>
    <col min="7173" max="7173" width="15" style="289" customWidth="1"/>
    <col min="7174" max="7424" width="9.140625" style="289"/>
    <col min="7425" max="7425" width="4" style="289" customWidth="1"/>
    <col min="7426" max="7426" width="7" style="289" customWidth="1"/>
    <col min="7427" max="7427" width="7.140625" style="289" customWidth="1"/>
    <col min="7428" max="7428" width="40" style="289" customWidth="1"/>
    <col min="7429" max="7429" width="15" style="289" customWidth="1"/>
    <col min="7430" max="7680" width="9.140625" style="289"/>
    <col min="7681" max="7681" width="4" style="289" customWidth="1"/>
    <col min="7682" max="7682" width="7" style="289" customWidth="1"/>
    <col min="7683" max="7683" width="7.140625" style="289" customWidth="1"/>
    <col min="7684" max="7684" width="40" style="289" customWidth="1"/>
    <col min="7685" max="7685" width="15" style="289" customWidth="1"/>
    <col min="7686" max="7936" width="9.140625" style="289"/>
    <col min="7937" max="7937" width="4" style="289" customWidth="1"/>
    <col min="7938" max="7938" width="7" style="289" customWidth="1"/>
    <col min="7939" max="7939" width="7.140625" style="289" customWidth="1"/>
    <col min="7940" max="7940" width="40" style="289" customWidth="1"/>
    <col min="7941" max="7941" width="15" style="289" customWidth="1"/>
    <col min="7942" max="8192" width="9.140625" style="289"/>
    <col min="8193" max="8193" width="4" style="289" customWidth="1"/>
    <col min="8194" max="8194" width="7" style="289" customWidth="1"/>
    <col min="8195" max="8195" width="7.140625" style="289" customWidth="1"/>
    <col min="8196" max="8196" width="40" style="289" customWidth="1"/>
    <col min="8197" max="8197" width="15" style="289" customWidth="1"/>
    <col min="8198" max="8448" width="9.140625" style="289"/>
    <col min="8449" max="8449" width="4" style="289" customWidth="1"/>
    <col min="8450" max="8450" width="7" style="289" customWidth="1"/>
    <col min="8451" max="8451" width="7.140625" style="289" customWidth="1"/>
    <col min="8452" max="8452" width="40" style="289" customWidth="1"/>
    <col min="8453" max="8453" width="15" style="289" customWidth="1"/>
    <col min="8454" max="8704" width="9.140625" style="289"/>
    <col min="8705" max="8705" width="4" style="289" customWidth="1"/>
    <col min="8706" max="8706" width="7" style="289" customWidth="1"/>
    <col min="8707" max="8707" width="7.140625" style="289" customWidth="1"/>
    <col min="8708" max="8708" width="40" style="289" customWidth="1"/>
    <col min="8709" max="8709" width="15" style="289" customWidth="1"/>
    <col min="8710" max="8960" width="9.140625" style="289"/>
    <col min="8961" max="8961" width="4" style="289" customWidth="1"/>
    <col min="8962" max="8962" width="7" style="289" customWidth="1"/>
    <col min="8963" max="8963" width="7.140625" style="289" customWidth="1"/>
    <col min="8964" max="8964" width="40" style="289" customWidth="1"/>
    <col min="8965" max="8965" width="15" style="289" customWidth="1"/>
    <col min="8966" max="9216" width="9.140625" style="289"/>
    <col min="9217" max="9217" width="4" style="289" customWidth="1"/>
    <col min="9218" max="9218" width="7" style="289" customWidth="1"/>
    <col min="9219" max="9219" width="7.140625" style="289" customWidth="1"/>
    <col min="9220" max="9220" width="40" style="289" customWidth="1"/>
    <col min="9221" max="9221" width="15" style="289" customWidth="1"/>
    <col min="9222" max="9472" width="9.140625" style="289"/>
    <col min="9473" max="9473" width="4" style="289" customWidth="1"/>
    <col min="9474" max="9474" width="7" style="289" customWidth="1"/>
    <col min="9475" max="9475" width="7.140625" style="289" customWidth="1"/>
    <col min="9476" max="9476" width="40" style="289" customWidth="1"/>
    <col min="9477" max="9477" width="15" style="289" customWidth="1"/>
    <col min="9478" max="9728" width="9.140625" style="289"/>
    <col min="9729" max="9729" width="4" style="289" customWidth="1"/>
    <col min="9730" max="9730" width="7" style="289" customWidth="1"/>
    <col min="9731" max="9731" width="7.140625" style="289" customWidth="1"/>
    <col min="9732" max="9732" width="40" style="289" customWidth="1"/>
    <col min="9733" max="9733" width="15" style="289" customWidth="1"/>
    <col min="9734" max="9984" width="9.140625" style="289"/>
    <col min="9985" max="9985" width="4" style="289" customWidth="1"/>
    <col min="9986" max="9986" width="7" style="289" customWidth="1"/>
    <col min="9987" max="9987" width="7.140625" style="289" customWidth="1"/>
    <col min="9988" max="9988" width="40" style="289" customWidth="1"/>
    <col min="9989" max="9989" width="15" style="289" customWidth="1"/>
    <col min="9990" max="10240" width="9.140625" style="289"/>
    <col min="10241" max="10241" width="4" style="289" customWidth="1"/>
    <col min="10242" max="10242" width="7" style="289" customWidth="1"/>
    <col min="10243" max="10243" width="7.140625" style="289" customWidth="1"/>
    <col min="10244" max="10244" width="40" style="289" customWidth="1"/>
    <col min="10245" max="10245" width="15" style="289" customWidth="1"/>
    <col min="10246" max="10496" width="9.140625" style="289"/>
    <col min="10497" max="10497" width="4" style="289" customWidth="1"/>
    <col min="10498" max="10498" width="7" style="289" customWidth="1"/>
    <col min="10499" max="10499" width="7.140625" style="289" customWidth="1"/>
    <col min="10500" max="10500" width="40" style="289" customWidth="1"/>
    <col min="10501" max="10501" width="15" style="289" customWidth="1"/>
    <col min="10502" max="10752" width="9.140625" style="289"/>
    <col min="10753" max="10753" width="4" style="289" customWidth="1"/>
    <col min="10754" max="10754" width="7" style="289" customWidth="1"/>
    <col min="10755" max="10755" width="7.140625" style="289" customWidth="1"/>
    <col min="10756" max="10756" width="40" style="289" customWidth="1"/>
    <col min="10757" max="10757" width="15" style="289" customWidth="1"/>
    <col min="10758" max="11008" width="9.140625" style="289"/>
    <col min="11009" max="11009" width="4" style="289" customWidth="1"/>
    <col min="11010" max="11010" width="7" style="289" customWidth="1"/>
    <col min="11011" max="11011" width="7.140625" style="289" customWidth="1"/>
    <col min="11012" max="11012" width="40" style="289" customWidth="1"/>
    <col min="11013" max="11013" width="15" style="289" customWidth="1"/>
    <col min="11014" max="11264" width="9.140625" style="289"/>
    <col min="11265" max="11265" width="4" style="289" customWidth="1"/>
    <col min="11266" max="11266" width="7" style="289" customWidth="1"/>
    <col min="11267" max="11267" width="7.140625" style="289" customWidth="1"/>
    <col min="11268" max="11268" width="40" style="289" customWidth="1"/>
    <col min="11269" max="11269" width="15" style="289" customWidth="1"/>
    <col min="11270" max="11520" width="9.140625" style="289"/>
    <col min="11521" max="11521" width="4" style="289" customWidth="1"/>
    <col min="11522" max="11522" width="7" style="289" customWidth="1"/>
    <col min="11523" max="11523" width="7.140625" style="289" customWidth="1"/>
    <col min="11524" max="11524" width="40" style="289" customWidth="1"/>
    <col min="11525" max="11525" width="15" style="289" customWidth="1"/>
    <col min="11526" max="11776" width="9.140625" style="289"/>
    <col min="11777" max="11777" width="4" style="289" customWidth="1"/>
    <col min="11778" max="11778" width="7" style="289" customWidth="1"/>
    <col min="11779" max="11779" width="7.140625" style="289" customWidth="1"/>
    <col min="11780" max="11780" width="40" style="289" customWidth="1"/>
    <col min="11781" max="11781" width="15" style="289" customWidth="1"/>
    <col min="11782" max="12032" width="9.140625" style="289"/>
    <col min="12033" max="12033" width="4" style="289" customWidth="1"/>
    <col min="12034" max="12034" width="7" style="289" customWidth="1"/>
    <col min="12035" max="12035" width="7.140625" style="289" customWidth="1"/>
    <col min="12036" max="12036" width="40" style="289" customWidth="1"/>
    <col min="12037" max="12037" width="15" style="289" customWidth="1"/>
    <col min="12038" max="12288" width="9.140625" style="289"/>
    <col min="12289" max="12289" width="4" style="289" customWidth="1"/>
    <col min="12290" max="12290" width="7" style="289" customWidth="1"/>
    <col min="12291" max="12291" width="7.140625" style="289" customWidth="1"/>
    <col min="12292" max="12292" width="40" style="289" customWidth="1"/>
    <col min="12293" max="12293" width="15" style="289" customWidth="1"/>
    <col min="12294" max="12544" width="9.140625" style="289"/>
    <col min="12545" max="12545" width="4" style="289" customWidth="1"/>
    <col min="12546" max="12546" width="7" style="289" customWidth="1"/>
    <col min="12547" max="12547" width="7.140625" style="289" customWidth="1"/>
    <col min="12548" max="12548" width="40" style="289" customWidth="1"/>
    <col min="12549" max="12549" width="15" style="289" customWidth="1"/>
    <col min="12550" max="12800" width="9.140625" style="289"/>
    <col min="12801" max="12801" width="4" style="289" customWidth="1"/>
    <col min="12802" max="12802" width="7" style="289" customWidth="1"/>
    <col min="12803" max="12803" width="7.140625" style="289" customWidth="1"/>
    <col min="12804" max="12804" width="40" style="289" customWidth="1"/>
    <col min="12805" max="12805" width="15" style="289" customWidth="1"/>
    <col min="12806" max="13056" width="9.140625" style="289"/>
    <col min="13057" max="13057" width="4" style="289" customWidth="1"/>
    <col min="13058" max="13058" width="7" style="289" customWidth="1"/>
    <col min="13059" max="13059" width="7.140625" style="289" customWidth="1"/>
    <col min="13060" max="13060" width="40" style="289" customWidth="1"/>
    <col min="13061" max="13061" width="15" style="289" customWidth="1"/>
    <col min="13062" max="13312" width="9.140625" style="289"/>
    <col min="13313" max="13313" width="4" style="289" customWidth="1"/>
    <col min="13314" max="13314" width="7" style="289" customWidth="1"/>
    <col min="13315" max="13315" width="7.140625" style="289" customWidth="1"/>
    <col min="13316" max="13316" width="40" style="289" customWidth="1"/>
    <col min="13317" max="13317" width="15" style="289" customWidth="1"/>
    <col min="13318" max="13568" width="9.140625" style="289"/>
    <col min="13569" max="13569" width="4" style="289" customWidth="1"/>
    <col min="13570" max="13570" width="7" style="289" customWidth="1"/>
    <col min="13571" max="13571" width="7.140625" style="289" customWidth="1"/>
    <col min="13572" max="13572" width="40" style="289" customWidth="1"/>
    <col min="13573" max="13573" width="15" style="289" customWidth="1"/>
    <col min="13574" max="13824" width="9.140625" style="289"/>
    <col min="13825" max="13825" width="4" style="289" customWidth="1"/>
    <col min="13826" max="13826" width="7" style="289" customWidth="1"/>
    <col min="13827" max="13827" width="7.140625" style="289" customWidth="1"/>
    <col min="13828" max="13828" width="40" style="289" customWidth="1"/>
    <col min="13829" max="13829" width="15" style="289" customWidth="1"/>
    <col min="13830" max="14080" width="9.140625" style="289"/>
    <col min="14081" max="14081" width="4" style="289" customWidth="1"/>
    <col min="14082" max="14082" width="7" style="289" customWidth="1"/>
    <col min="14083" max="14083" width="7.140625" style="289" customWidth="1"/>
    <col min="14084" max="14084" width="40" style="289" customWidth="1"/>
    <col min="14085" max="14085" width="15" style="289" customWidth="1"/>
    <col min="14086" max="14336" width="9.140625" style="289"/>
    <col min="14337" max="14337" width="4" style="289" customWidth="1"/>
    <col min="14338" max="14338" width="7" style="289" customWidth="1"/>
    <col min="14339" max="14339" width="7.140625" style="289" customWidth="1"/>
    <col min="14340" max="14340" width="40" style="289" customWidth="1"/>
    <col min="14341" max="14341" width="15" style="289" customWidth="1"/>
    <col min="14342" max="14592" width="9.140625" style="289"/>
    <col min="14593" max="14593" width="4" style="289" customWidth="1"/>
    <col min="14594" max="14594" width="7" style="289" customWidth="1"/>
    <col min="14595" max="14595" width="7.140625" style="289" customWidth="1"/>
    <col min="14596" max="14596" width="40" style="289" customWidth="1"/>
    <col min="14597" max="14597" width="15" style="289" customWidth="1"/>
    <col min="14598" max="14848" width="9.140625" style="289"/>
    <col min="14849" max="14849" width="4" style="289" customWidth="1"/>
    <col min="14850" max="14850" width="7" style="289" customWidth="1"/>
    <col min="14851" max="14851" width="7.140625" style="289" customWidth="1"/>
    <col min="14852" max="14852" width="40" style="289" customWidth="1"/>
    <col min="14853" max="14853" width="15" style="289" customWidth="1"/>
    <col min="14854" max="15104" width="9.140625" style="289"/>
    <col min="15105" max="15105" width="4" style="289" customWidth="1"/>
    <col min="15106" max="15106" width="7" style="289" customWidth="1"/>
    <col min="15107" max="15107" width="7.140625" style="289" customWidth="1"/>
    <col min="15108" max="15108" width="40" style="289" customWidth="1"/>
    <col min="15109" max="15109" width="15" style="289" customWidth="1"/>
    <col min="15110" max="15360" width="9.140625" style="289"/>
    <col min="15361" max="15361" width="4" style="289" customWidth="1"/>
    <col min="15362" max="15362" width="7" style="289" customWidth="1"/>
    <col min="15363" max="15363" width="7.140625" style="289" customWidth="1"/>
    <col min="15364" max="15364" width="40" style="289" customWidth="1"/>
    <col min="15365" max="15365" width="15" style="289" customWidth="1"/>
    <col min="15366" max="15616" width="9.140625" style="289"/>
    <col min="15617" max="15617" width="4" style="289" customWidth="1"/>
    <col min="15618" max="15618" width="7" style="289" customWidth="1"/>
    <col min="15619" max="15619" width="7.140625" style="289" customWidth="1"/>
    <col min="15620" max="15620" width="40" style="289" customWidth="1"/>
    <col min="15621" max="15621" width="15" style="289" customWidth="1"/>
    <col min="15622" max="15872" width="9.140625" style="289"/>
    <col min="15873" max="15873" width="4" style="289" customWidth="1"/>
    <col min="15874" max="15874" width="7" style="289" customWidth="1"/>
    <col min="15875" max="15875" width="7.140625" style="289" customWidth="1"/>
    <col min="15876" max="15876" width="40" style="289" customWidth="1"/>
    <col min="15877" max="15877" width="15" style="289" customWidth="1"/>
    <col min="15878" max="16128" width="9.140625" style="289"/>
    <col min="16129" max="16129" width="4" style="289" customWidth="1"/>
    <col min="16130" max="16130" width="7" style="289" customWidth="1"/>
    <col min="16131" max="16131" width="7.140625" style="289" customWidth="1"/>
    <col min="16132" max="16132" width="40" style="289" customWidth="1"/>
    <col min="16133" max="16133" width="15" style="289" customWidth="1"/>
    <col min="16134" max="16384" width="9.140625" style="289"/>
  </cols>
  <sheetData>
    <row r="1" spans="1:5" ht="14.25" customHeight="1">
      <c r="A1" s="287" t="s">
        <v>242</v>
      </c>
      <c r="B1" s="288"/>
      <c r="C1" s="288"/>
      <c r="D1" s="288"/>
      <c r="E1" s="288"/>
    </row>
    <row r="2" spans="1:5">
      <c r="A2" s="290" t="s">
        <v>243</v>
      </c>
      <c r="B2" s="288"/>
      <c r="C2" s="288"/>
      <c r="D2" s="288"/>
      <c r="E2" s="288"/>
    </row>
    <row r="3" spans="1:5">
      <c r="A3" s="291"/>
    </row>
    <row r="4" spans="1:5" ht="27.75" thickBot="1">
      <c r="A4" s="292" t="s">
        <v>2</v>
      </c>
      <c r="B4" s="293" t="s">
        <v>38</v>
      </c>
      <c r="C4" s="293" t="s">
        <v>39</v>
      </c>
      <c r="D4" s="293" t="s">
        <v>3</v>
      </c>
      <c r="E4" s="294" t="s">
        <v>373</v>
      </c>
    </row>
    <row r="5" spans="1:5" s="301" customFormat="1" ht="15.75" thickBot="1">
      <c r="A5" s="305">
        <v>600</v>
      </c>
      <c r="B5" s="302"/>
      <c r="C5" s="303"/>
      <c r="D5" s="304" t="s">
        <v>6</v>
      </c>
      <c r="E5" s="306" t="s">
        <v>851</v>
      </c>
    </row>
    <row r="6" spans="1:5" s="301" customFormat="1" ht="15.75" thickBot="1">
      <c r="A6" s="305"/>
      <c r="B6" s="302">
        <v>60016</v>
      </c>
      <c r="C6" s="303"/>
      <c r="D6" s="304" t="s">
        <v>42</v>
      </c>
      <c r="E6" s="306" t="s">
        <v>851</v>
      </c>
    </row>
    <row r="7" spans="1:5" s="301" customFormat="1" ht="54.75" thickBot="1">
      <c r="A7" s="305"/>
      <c r="B7" s="302"/>
      <c r="C7" s="303">
        <v>6207</v>
      </c>
      <c r="D7" s="304" t="s">
        <v>47</v>
      </c>
      <c r="E7" s="306" t="s">
        <v>852</v>
      </c>
    </row>
    <row r="8" spans="1:5" s="301" customFormat="1" ht="54.75" thickBot="1">
      <c r="A8" s="305"/>
      <c r="B8" s="302"/>
      <c r="C8" s="303">
        <v>6300</v>
      </c>
      <c r="D8" s="304" t="s">
        <v>244</v>
      </c>
      <c r="E8" s="306" t="s">
        <v>245</v>
      </c>
    </row>
    <row r="9" spans="1:5" s="301" customFormat="1" ht="41.25" thickBot="1">
      <c r="A9" s="305"/>
      <c r="B9" s="302"/>
      <c r="C9" s="303">
        <v>6330</v>
      </c>
      <c r="D9" s="304" t="s">
        <v>246</v>
      </c>
      <c r="E9" s="306" t="s">
        <v>247</v>
      </c>
    </row>
    <row r="10" spans="1:5" s="301" customFormat="1" ht="15.75" thickBot="1">
      <c r="A10" s="305">
        <v>630</v>
      </c>
      <c r="B10" s="302"/>
      <c r="C10" s="303"/>
      <c r="D10" s="304" t="s">
        <v>7</v>
      </c>
      <c r="E10" s="306" t="s">
        <v>835</v>
      </c>
    </row>
    <row r="11" spans="1:5" s="301" customFormat="1" ht="15.75" thickBot="1">
      <c r="A11" s="305"/>
      <c r="B11" s="302">
        <v>63003</v>
      </c>
      <c r="C11" s="303"/>
      <c r="D11" s="304" t="s">
        <v>55</v>
      </c>
      <c r="E11" s="306" t="s">
        <v>835</v>
      </c>
    </row>
    <row r="12" spans="1:5" s="301" customFormat="1" ht="54.75" thickBot="1">
      <c r="A12" s="305"/>
      <c r="B12" s="302"/>
      <c r="C12" s="303">
        <v>6207</v>
      </c>
      <c r="D12" s="304" t="s">
        <v>47</v>
      </c>
      <c r="E12" s="306" t="s">
        <v>835</v>
      </c>
    </row>
    <row r="13" spans="1:5" s="301" customFormat="1" ht="15.75" thickBot="1">
      <c r="A13" s="305">
        <v>700</v>
      </c>
      <c r="B13" s="302"/>
      <c r="C13" s="303"/>
      <c r="D13" s="304" t="s">
        <v>8</v>
      </c>
      <c r="E13" s="306" t="s">
        <v>248</v>
      </c>
    </row>
    <row r="14" spans="1:5" s="301" customFormat="1" ht="15.75" thickBot="1">
      <c r="A14" s="305"/>
      <c r="B14" s="302">
        <v>70005</v>
      </c>
      <c r="C14" s="303"/>
      <c r="D14" s="304" t="s">
        <v>57</v>
      </c>
      <c r="E14" s="306" t="s">
        <v>248</v>
      </c>
    </row>
    <row r="15" spans="1:5" s="301" customFormat="1" ht="41.25" thickBot="1">
      <c r="A15" s="305"/>
      <c r="B15" s="302"/>
      <c r="C15" s="303">
        <v>760</v>
      </c>
      <c r="D15" s="304" t="s">
        <v>249</v>
      </c>
      <c r="E15" s="306" t="s">
        <v>250</v>
      </c>
    </row>
    <row r="16" spans="1:5" s="301" customFormat="1" ht="27.75" thickBot="1">
      <c r="A16" s="305"/>
      <c r="B16" s="302"/>
      <c r="C16" s="303">
        <v>770</v>
      </c>
      <c r="D16" s="304" t="s">
        <v>251</v>
      </c>
      <c r="E16" s="306" t="s">
        <v>252</v>
      </c>
    </row>
    <row r="17" spans="1:5" s="301" customFormat="1" ht="15.75" thickBot="1">
      <c r="A17" s="305">
        <v>801</v>
      </c>
      <c r="B17" s="302"/>
      <c r="C17" s="303"/>
      <c r="D17" s="304" t="s">
        <v>21</v>
      </c>
      <c r="E17" s="306" t="s">
        <v>853</v>
      </c>
    </row>
    <row r="18" spans="1:5" s="301" customFormat="1" ht="15.75" thickBot="1">
      <c r="A18" s="305"/>
      <c r="B18" s="302">
        <v>80101</v>
      </c>
      <c r="C18" s="303"/>
      <c r="D18" s="304" t="s">
        <v>148</v>
      </c>
      <c r="E18" s="306" t="s">
        <v>853</v>
      </c>
    </row>
    <row r="19" spans="1:5" s="301" customFormat="1" ht="54.75" thickBot="1">
      <c r="A19" s="305"/>
      <c r="B19" s="302"/>
      <c r="C19" s="303">
        <v>6207</v>
      </c>
      <c r="D19" s="304" t="s">
        <v>47</v>
      </c>
      <c r="E19" s="306" t="s">
        <v>853</v>
      </c>
    </row>
    <row r="20" spans="1:5" s="301" customFormat="1" ht="15.75" thickBot="1">
      <c r="A20" s="305">
        <v>926</v>
      </c>
      <c r="B20" s="302"/>
      <c r="C20" s="303"/>
      <c r="D20" s="304" t="s">
        <v>33</v>
      </c>
      <c r="E20" s="306" t="s">
        <v>254</v>
      </c>
    </row>
    <row r="21" spans="1:5" s="301" customFormat="1" ht="15.75" thickBot="1">
      <c r="A21" s="305"/>
      <c r="B21" s="302">
        <v>92604</v>
      </c>
      <c r="C21" s="303"/>
      <c r="D21" s="304" t="s">
        <v>230</v>
      </c>
      <c r="E21" s="306" t="s">
        <v>254</v>
      </c>
    </row>
    <row r="22" spans="1:5" s="301" customFormat="1" ht="54.75" thickBot="1">
      <c r="A22" s="305"/>
      <c r="B22" s="302"/>
      <c r="C22" s="303">
        <v>6207</v>
      </c>
      <c r="D22" s="304" t="s">
        <v>47</v>
      </c>
      <c r="E22" s="306" t="s">
        <v>254</v>
      </c>
    </row>
    <row r="23" spans="1:5" s="301" customFormat="1" ht="15">
      <c r="A23" s="298"/>
      <c r="B23" s="307"/>
      <c r="C23" s="308"/>
      <c r="D23" s="299" t="s">
        <v>35</v>
      </c>
      <c r="E23" s="300" t="s">
        <v>854</v>
      </c>
    </row>
    <row r="24" spans="1:5" s="301" customFormat="1"/>
  </sheetData>
  <mergeCells count="2">
    <mergeCell ref="A1:E1"/>
    <mergeCell ref="A2:E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C24"/>
  <sheetViews>
    <sheetView showGridLines="0" workbookViewId="0">
      <selection activeCell="G14" sqref="F13:G14"/>
    </sheetView>
  </sheetViews>
  <sheetFormatPr defaultRowHeight="14.25"/>
  <cols>
    <col min="1" max="1" width="4.7109375" style="289" customWidth="1"/>
    <col min="2" max="2" width="40" style="289" customWidth="1"/>
    <col min="3" max="3" width="15" style="289" customWidth="1"/>
    <col min="4" max="256" width="9.140625" style="289"/>
    <col min="257" max="257" width="4" style="289" customWidth="1"/>
    <col min="258" max="258" width="40" style="289" customWidth="1"/>
    <col min="259" max="259" width="15" style="289" customWidth="1"/>
    <col min="260" max="512" width="9.140625" style="289"/>
    <col min="513" max="513" width="4" style="289" customWidth="1"/>
    <col min="514" max="514" width="40" style="289" customWidth="1"/>
    <col min="515" max="515" width="15" style="289" customWidth="1"/>
    <col min="516" max="768" width="9.140625" style="289"/>
    <col min="769" max="769" width="4" style="289" customWidth="1"/>
    <col min="770" max="770" width="40" style="289" customWidth="1"/>
    <col min="771" max="771" width="15" style="289" customWidth="1"/>
    <col min="772" max="1024" width="9.140625" style="289"/>
    <col min="1025" max="1025" width="4" style="289" customWidth="1"/>
    <col min="1026" max="1026" width="40" style="289" customWidth="1"/>
    <col min="1027" max="1027" width="15" style="289" customWidth="1"/>
    <col min="1028" max="1280" width="9.140625" style="289"/>
    <col min="1281" max="1281" width="4" style="289" customWidth="1"/>
    <col min="1282" max="1282" width="40" style="289" customWidth="1"/>
    <col min="1283" max="1283" width="15" style="289" customWidth="1"/>
    <col min="1284" max="1536" width="9.140625" style="289"/>
    <col min="1537" max="1537" width="4" style="289" customWidth="1"/>
    <col min="1538" max="1538" width="40" style="289" customWidth="1"/>
    <col min="1539" max="1539" width="15" style="289" customWidth="1"/>
    <col min="1540" max="1792" width="9.140625" style="289"/>
    <col min="1793" max="1793" width="4" style="289" customWidth="1"/>
    <col min="1794" max="1794" width="40" style="289" customWidth="1"/>
    <col min="1795" max="1795" width="15" style="289" customWidth="1"/>
    <col min="1796" max="2048" width="9.140625" style="289"/>
    <col min="2049" max="2049" width="4" style="289" customWidth="1"/>
    <col min="2050" max="2050" width="40" style="289" customWidth="1"/>
    <col min="2051" max="2051" width="15" style="289" customWidth="1"/>
    <col min="2052" max="2304" width="9.140625" style="289"/>
    <col min="2305" max="2305" width="4" style="289" customWidth="1"/>
    <col min="2306" max="2306" width="40" style="289" customWidth="1"/>
    <col min="2307" max="2307" width="15" style="289" customWidth="1"/>
    <col min="2308" max="2560" width="9.140625" style="289"/>
    <col min="2561" max="2561" width="4" style="289" customWidth="1"/>
    <col min="2562" max="2562" width="40" style="289" customWidth="1"/>
    <col min="2563" max="2563" width="15" style="289" customWidth="1"/>
    <col min="2564" max="2816" width="9.140625" style="289"/>
    <col min="2817" max="2817" width="4" style="289" customWidth="1"/>
    <col min="2818" max="2818" width="40" style="289" customWidth="1"/>
    <col min="2819" max="2819" width="15" style="289" customWidth="1"/>
    <col min="2820" max="3072" width="9.140625" style="289"/>
    <col min="3073" max="3073" width="4" style="289" customWidth="1"/>
    <col min="3074" max="3074" width="40" style="289" customWidth="1"/>
    <col min="3075" max="3075" width="15" style="289" customWidth="1"/>
    <col min="3076" max="3328" width="9.140625" style="289"/>
    <col min="3329" max="3329" width="4" style="289" customWidth="1"/>
    <col min="3330" max="3330" width="40" style="289" customWidth="1"/>
    <col min="3331" max="3331" width="15" style="289" customWidth="1"/>
    <col min="3332" max="3584" width="9.140625" style="289"/>
    <col min="3585" max="3585" width="4" style="289" customWidth="1"/>
    <col min="3586" max="3586" width="40" style="289" customWidth="1"/>
    <col min="3587" max="3587" width="15" style="289" customWidth="1"/>
    <col min="3588" max="3840" width="9.140625" style="289"/>
    <col min="3841" max="3841" width="4" style="289" customWidth="1"/>
    <col min="3842" max="3842" width="40" style="289" customWidth="1"/>
    <col min="3843" max="3843" width="15" style="289" customWidth="1"/>
    <col min="3844" max="4096" width="9.140625" style="289"/>
    <col min="4097" max="4097" width="4" style="289" customWidth="1"/>
    <col min="4098" max="4098" width="40" style="289" customWidth="1"/>
    <col min="4099" max="4099" width="15" style="289" customWidth="1"/>
    <col min="4100" max="4352" width="9.140625" style="289"/>
    <col min="4353" max="4353" width="4" style="289" customWidth="1"/>
    <col min="4354" max="4354" width="40" style="289" customWidth="1"/>
    <col min="4355" max="4355" width="15" style="289" customWidth="1"/>
    <col min="4356" max="4608" width="9.140625" style="289"/>
    <col min="4609" max="4609" width="4" style="289" customWidth="1"/>
    <col min="4610" max="4610" width="40" style="289" customWidth="1"/>
    <col min="4611" max="4611" width="15" style="289" customWidth="1"/>
    <col min="4612" max="4864" width="9.140625" style="289"/>
    <col min="4865" max="4865" width="4" style="289" customWidth="1"/>
    <col min="4866" max="4866" width="40" style="289" customWidth="1"/>
    <col min="4867" max="4867" width="15" style="289" customWidth="1"/>
    <col min="4868" max="5120" width="9.140625" style="289"/>
    <col min="5121" max="5121" width="4" style="289" customWidth="1"/>
    <col min="5122" max="5122" width="40" style="289" customWidth="1"/>
    <col min="5123" max="5123" width="15" style="289" customWidth="1"/>
    <col min="5124" max="5376" width="9.140625" style="289"/>
    <col min="5377" max="5377" width="4" style="289" customWidth="1"/>
    <col min="5378" max="5378" width="40" style="289" customWidth="1"/>
    <col min="5379" max="5379" width="15" style="289" customWidth="1"/>
    <col min="5380" max="5632" width="9.140625" style="289"/>
    <col min="5633" max="5633" width="4" style="289" customWidth="1"/>
    <col min="5634" max="5634" width="40" style="289" customWidth="1"/>
    <col min="5635" max="5635" width="15" style="289" customWidth="1"/>
    <col min="5636" max="5888" width="9.140625" style="289"/>
    <col min="5889" max="5889" width="4" style="289" customWidth="1"/>
    <col min="5890" max="5890" width="40" style="289" customWidth="1"/>
    <col min="5891" max="5891" width="15" style="289" customWidth="1"/>
    <col min="5892" max="6144" width="9.140625" style="289"/>
    <col min="6145" max="6145" width="4" style="289" customWidth="1"/>
    <col min="6146" max="6146" width="40" style="289" customWidth="1"/>
    <col min="6147" max="6147" width="15" style="289" customWidth="1"/>
    <col min="6148" max="6400" width="9.140625" style="289"/>
    <col min="6401" max="6401" width="4" style="289" customWidth="1"/>
    <col min="6402" max="6402" width="40" style="289" customWidth="1"/>
    <col min="6403" max="6403" width="15" style="289" customWidth="1"/>
    <col min="6404" max="6656" width="9.140625" style="289"/>
    <col min="6657" max="6657" width="4" style="289" customWidth="1"/>
    <col min="6658" max="6658" width="40" style="289" customWidth="1"/>
    <col min="6659" max="6659" width="15" style="289" customWidth="1"/>
    <col min="6660" max="6912" width="9.140625" style="289"/>
    <col min="6913" max="6913" width="4" style="289" customWidth="1"/>
    <col min="6914" max="6914" width="40" style="289" customWidth="1"/>
    <col min="6915" max="6915" width="15" style="289" customWidth="1"/>
    <col min="6916" max="7168" width="9.140625" style="289"/>
    <col min="7169" max="7169" width="4" style="289" customWidth="1"/>
    <col min="7170" max="7170" width="40" style="289" customWidth="1"/>
    <col min="7171" max="7171" width="15" style="289" customWidth="1"/>
    <col min="7172" max="7424" width="9.140625" style="289"/>
    <col min="7425" max="7425" width="4" style="289" customWidth="1"/>
    <col min="7426" max="7426" width="40" style="289" customWidth="1"/>
    <col min="7427" max="7427" width="15" style="289" customWidth="1"/>
    <col min="7428" max="7680" width="9.140625" style="289"/>
    <col min="7681" max="7681" width="4" style="289" customWidth="1"/>
    <col min="7682" max="7682" width="40" style="289" customWidth="1"/>
    <col min="7683" max="7683" width="15" style="289" customWidth="1"/>
    <col min="7684" max="7936" width="9.140625" style="289"/>
    <col min="7937" max="7937" width="4" style="289" customWidth="1"/>
    <col min="7938" max="7938" width="40" style="289" customWidth="1"/>
    <col min="7939" max="7939" width="15" style="289" customWidth="1"/>
    <col min="7940" max="8192" width="9.140625" style="289"/>
    <col min="8193" max="8193" width="4" style="289" customWidth="1"/>
    <col min="8194" max="8194" width="40" style="289" customWidth="1"/>
    <col min="8195" max="8195" width="15" style="289" customWidth="1"/>
    <col min="8196" max="8448" width="9.140625" style="289"/>
    <col min="8449" max="8449" width="4" style="289" customWidth="1"/>
    <col min="8450" max="8450" width="40" style="289" customWidth="1"/>
    <col min="8451" max="8451" width="15" style="289" customWidth="1"/>
    <col min="8452" max="8704" width="9.140625" style="289"/>
    <col min="8705" max="8705" width="4" style="289" customWidth="1"/>
    <col min="8706" max="8706" width="40" style="289" customWidth="1"/>
    <col min="8707" max="8707" width="15" style="289" customWidth="1"/>
    <col min="8708" max="8960" width="9.140625" style="289"/>
    <col min="8961" max="8961" width="4" style="289" customWidth="1"/>
    <col min="8962" max="8962" width="40" style="289" customWidth="1"/>
    <col min="8963" max="8963" width="15" style="289" customWidth="1"/>
    <col min="8964" max="9216" width="9.140625" style="289"/>
    <col min="9217" max="9217" width="4" style="289" customWidth="1"/>
    <col min="9218" max="9218" width="40" style="289" customWidth="1"/>
    <col min="9219" max="9219" width="15" style="289" customWidth="1"/>
    <col min="9220" max="9472" width="9.140625" style="289"/>
    <col min="9473" max="9473" width="4" style="289" customWidth="1"/>
    <col min="9474" max="9474" width="40" style="289" customWidth="1"/>
    <col min="9475" max="9475" width="15" style="289" customWidth="1"/>
    <col min="9476" max="9728" width="9.140625" style="289"/>
    <col min="9729" max="9729" width="4" style="289" customWidth="1"/>
    <col min="9730" max="9730" width="40" style="289" customWidth="1"/>
    <col min="9731" max="9731" width="15" style="289" customWidth="1"/>
    <col min="9732" max="9984" width="9.140625" style="289"/>
    <col min="9985" max="9985" width="4" style="289" customWidth="1"/>
    <col min="9986" max="9986" width="40" style="289" customWidth="1"/>
    <col min="9987" max="9987" width="15" style="289" customWidth="1"/>
    <col min="9988" max="10240" width="9.140625" style="289"/>
    <col min="10241" max="10241" width="4" style="289" customWidth="1"/>
    <col min="10242" max="10242" width="40" style="289" customWidth="1"/>
    <col min="10243" max="10243" width="15" style="289" customWidth="1"/>
    <col min="10244" max="10496" width="9.140625" style="289"/>
    <col min="10497" max="10497" width="4" style="289" customWidth="1"/>
    <col min="10498" max="10498" width="40" style="289" customWidth="1"/>
    <col min="10499" max="10499" width="15" style="289" customWidth="1"/>
    <col min="10500" max="10752" width="9.140625" style="289"/>
    <col min="10753" max="10753" width="4" style="289" customWidth="1"/>
    <col min="10754" max="10754" width="40" style="289" customWidth="1"/>
    <col min="10755" max="10755" width="15" style="289" customWidth="1"/>
    <col min="10756" max="11008" width="9.140625" style="289"/>
    <col min="11009" max="11009" width="4" style="289" customWidth="1"/>
    <col min="11010" max="11010" width="40" style="289" customWidth="1"/>
    <col min="11011" max="11011" width="15" style="289" customWidth="1"/>
    <col min="11012" max="11264" width="9.140625" style="289"/>
    <col min="11265" max="11265" width="4" style="289" customWidth="1"/>
    <col min="11266" max="11266" width="40" style="289" customWidth="1"/>
    <col min="11267" max="11267" width="15" style="289" customWidth="1"/>
    <col min="11268" max="11520" width="9.140625" style="289"/>
    <col min="11521" max="11521" width="4" style="289" customWidth="1"/>
    <col min="11522" max="11522" width="40" style="289" customWidth="1"/>
    <col min="11523" max="11523" width="15" style="289" customWidth="1"/>
    <col min="11524" max="11776" width="9.140625" style="289"/>
    <col min="11777" max="11777" width="4" style="289" customWidth="1"/>
    <col min="11778" max="11778" width="40" style="289" customWidth="1"/>
    <col min="11779" max="11779" width="15" style="289" customWidth="1"/>
    <col min="11780" max="12032" width="9.140625" style="289"/>
    <col min="12033" max="12033" width="4" style="289" customWidth="1"/>
    <col min="12034" max="12034" width="40" style="289" customWidth="1"/>
    <col min="12035" max="12035" width="15" style="289" customWidth="1"/>
    <col min="12036" max="12288" width="9.140625" style="289"/>
    <col min="12289" max="12289" width="4" style="289" customWidth="1"/>
    <col min="12290" max="12290" width="40" style="289" customWidth="1"/>
    <col min="12291" max="12291" width="15" style="289" customWidth="1"/>
    <col min="12292" max="12544" width="9.140625" style="289"/>
    <col min="12545" max="12545" width="4" style="289" customWidth="1"/>
    <col min="12546" max="12546" width="40" style="289" customWidth="1"/>
    <col min="12547" max="12547" width="15" style="289" customWidth="1"/>
    <col min="12548" max="12800" width="9.140625" style="289"/>
    <col min="12801" max="12801" width="4" style="289" customWidth="1"/>
    <col min="12802" max="12802" width="40" style="289" customWidth="1"/>
    <col min="12803" max="12803" width="15" style="289" customWidth="1"/>
    <col min="12804" max="13056" width="9.140625" style="289"/>
    <col min="13057" max="13057" width="4" style="289" customWidth="1"/>
    <col min="13058" max="13058" width="40" style="289" customWidth="1"/>
    <col min="13059" max="13059" width="15" style="289" customWidth="1"/>
    <col min="13060" max="13312" width="9.140625" style="289"/>
    <col min="13313" max="13313" width="4" style="289" customWidth="1"/>
    <col min="13314" max="13314" width="40" style="289" customWidth="1"/>
    <col min="13315" max="13315" width="15" style="289" customWidth="1"/>
    <col min="13316" max="13568" width="9.140625" style="289"/>
    <col min="13569" max="13569" width="4" style="289" customWidth="1"/>
    <col min="13570" max="13570" width="40" style="289" customWidth="1"/>
    <col min="13571" max="13571" width="15" style="289" customWidth="1"/>
    <col min="13572" max="13824" width="9.140625" style="289"/>
    <col min="13825" max="13825" width="4" style="289" customWidth="1"/>
    <col min="13826" max="13826" width="40" style="289" customWidth="1"/>
    <col min="13827" max="13827" width="15" style="289" customWidth="1"/>
    <col min="13828" max="14080" width="9.140625" style="289"/>
    <col min="14081" max="14081" width="4" style="289" customWidth="1"/>
    <col min="14082" max="14082" width="40" style="289" customWidth="1"/>
    <col min="14083" max="14083" width="15" style="289" customWidth="1"/>
    <col min="14084" max="14336" width="9.140625" style="289"/>
    <col min="14337" max="14337" width="4" style="289" customWidth="1"/>
    <col min="14338" max="14338" width="40" style="289" customWidth="1"/>
    <col min="14339" max="14339" width="15" style="289" customWidth="1"/>
    <col min="14340" max="14592" width="9.140625" style="289"/>
    <col min="14593" max="14593" width="4" style="289" customWidth="1"/>
    <col min="14594" max="14594" width="40" style="289" customWidth="1"/>
    <col min="14595" max="14595" width="15" style="289" customWidth="1"/>
    <col min="14596" max="14848" width="9.140625" style="289"/>
    <col min="14849" max="14849" width="4" style="289" customWidth="1"/>
    <col min="14850" max="14850" width="40" style="289" customWidth="1"/>
    <col min="14851" max="14851" width="15" style="289" customWidth="1"/>
    <col min="14852" max="15104" width="9.140625" style="289"/>
    <col min="15105" max="15105" width="4" style="289" customWidth="1"/>
    <col min="15106" max="15106" width="40" style="289" customWidth="1"/>
    <col min="15107" max="15107" width="15" style="289" customWidth="1"/>
    <col min="15108" max="15360" width="9.140625" style="289"/>
    <col min="15361" max="15361" width="4" style="289" customWidth="1"/>
    <col min="15362" max="15362" width="40" style="289" customWidth="1"/>
    <col min="15363" max="15363" width="15" style="289" customWidth="1"/>
    <col min="15364" max="15616" width="9.140625" style="289"/>
    <col min="15617" max="15617" width="4" style="289" customWidth="1"/>
    <col min="15618" max="15618" width="40" style="289" customWidth="1"/>
    <col min="15619" max="15619" width="15" style="289" customWidth="1"/>
    <col min="15620" max="15872" width="9.140625" style="289"/>
    <col min="15873" max="15873" width="4" style="289" customWidth="1"/>
    <col min="15874" max="15874" width="40" style="289" customWidth="1"/>
    <col min="15875" max="15875" width="15" style="289" customWidth="1"/>
    <col min="15876" max="16128" width="9.140625" style="289"/>
    <col min="16129" max="16129" width="4" style="289" customWidth="1"/>
    <col min="16130" max="16130" width="40" style="289" customWidth="1"/>
    <col min="16131" max="16131" width="15" style="289" customWidth="1"/>
    <col min="16132" max="16384" width="9.140625" style="289"/>
  </cols>
  <sheetData>
    <row r="1" spans="1:3" ht="14.25" customHeight="1">
      <c r="A1" s="287" t="s">
        <v>255</v>
      </c>
      <c r="B1" s="288"/>
      <c r="C1" s="288"/>
    </row>
    <row r="2" spans="1:3" ht="21" customHeight="1">
      <c r="A2" s="290" t="s">
        <v>855</v>
      </c>
      <c r="B2" s="288"/>
      <c r="C2" s="288"/>
    </row>
    <row r="3" spans="1:3" ht="27.75" thickBot="1">
      <c r="A3" s="292" t="s">
        <v>2</v>
      </c>
      <c r="B3" s="293" t="s">
        <v>3</v>
      </c>
      <c r="C3" s="294" t="s">
        <v>373</v>
      </c>
    </row>
    <row r="4" spans="1:3" ht="15.75" thickBot="1">
      <c r="A4" s="295">
        <v>10</v>
      </c>
      <c r="B4" s="296" t="s">
        <v>4</v>
      </c>
      <c r="C4" s="297" t="s">
        <v>133</v>
      </c>
    </row>
    <row r="5" spans="1:3" ht="27.75" thickBot="1">
      <c r="A5" s="295">
        <v>400</v>
      </c>
      <c r="B5" s="296" t="s">
        <v>5</v>
      </c>
      <c r="C5" s="297" t="s">
        <v>176</v>
      </c>
    </row>
    <row r="6" spans="1:3" ht="15.75" thickBot="1">
      <c r="A6" s="295">
        <v>600</v>
      </c>
      <c r="B6" s="296" t="s">
        <v>6</v>
      </c>
      <c r="C6" s="297" t="s">
        <v>856</v>
      </c>
    </row>
    <row r="7" spans="1:3" ht="15.75" thickBot="1">
      <c r="A7" s="295">
        <v>630</v>
      </c>
      <c r="B7" s="296" t="s">
        <v>7</v>
      </c>
      <c r="C7" s="297" t="s">
        <v>256</v>
      </c>
    </row>
    <row r="8" spans="1:3" ht="15.75" thickBot="1">
      <c r="A8" s="295">
        <v>700</v>
      </c>
      <c r="B8" s="296" t="s">
        <v>8</v>
      </c>
      <c r="C8" s="297" t="s">
        <v>257</v>
      </c>
    </row>
    <row r="9" spans="1:3" ht="15.75" thickBot="1">
      <c r="A9" s="295">
        <v>710</v>
      </c>
      <c r="B9" s="296" t="s">
        <v>10</v>
      </c>
      <c r="C9" s="297" t="s">
        <v>857</v>
      </c>
    </row>
    <row r="10" spans="1:3" ht="15.75" thickBot="1">
      <c r="A10" s="295">
        <v>750</v>
      </c>
      <c r="B10" s="296" t="s">
        <v>12</v>
      </c>
      <c r="C10" s="297" t="s">
        <v>259</v>
      </c>
    </row>
    <row r="11" spans="1:3" ht="27.75" thickBot="1">
      <c r="A11" s="295">
        <v>751</v>
      </c>
      <c r="B11" s="296" t="s">
        <v>14</v>
      </c>
      <c r="C11" s="297" t="s">
        <v>15</v>
      </c>
    </row>
    <row r="12" spans="1:3" ht="15.75" thickBot="1">
      <c r="A12" s="295">
        <v>754</v>
      </c>
      <c r="B12" s="296" t="s">
        <v>16</v>
      </c>
      <c r="C12" s="297" t="s">
        <v>260</v>
      </c>
    </row>
    <row r="13" spans="1:3" ht="15.75" thickBot="1">
      <c r="A13" s="295">
        <v>757</v>
      </c>
      <c r="B13" s="296" t="s">
        <v>261</v>
      </c>
      <c r="C13" s="297" t="s">
        <v>262</v>
      </c>
    </row>
    <row r="14" spans="1:3" ht="15.75" thickBot="1">
      <c r="A14" s="295">
        <v>758</v>
      </c>
      <c r="B14" s="296" t="s">
        <v>19</v>
      </c>
      <c r="C14" s="297" t="s">
        <v>858</v>
      </c>
    </row>
    <row r="15" spans="1:3" ht="15.75" thickBot="1">
      <c r="A15" s="295">
        <v>801</v>
      </c>
      <c r="B15" s="296" t="s">
        <v>21</v>
      </c>
      <c r="C15" s="297" t="s">
        <v>859</v>
      </c>
    </row>
    <row r="16" spans="1:3" ht="15.75" thickBot="1">
      <c r="A16" s="295">
        <v>851</v>
      </c>
      <c r="B16" s="296" t="s">
        <v>22</v>
      </c>
      <c r="C16" s="297" t="s">
        <v>263</v>
      </c>
    </row>
    <row r="17" spans="1:3" ht="15.75" thickBot="1">
      <c r="A17" s="295">
        <v>852</v>
      </c>
      <c r="B17" s="296" t="s">
        <v>24</v>
      </c>
      <c r="C17" s="297" t="s">
        <v>264</v>
      </c>
    </row>
    <row r="18" spans="1:3" ht="15.75" thickBot="1">
      <c r="A18" s="295">
        <v>853</v>
      </c>
      <c r="B18" s="296" t="s">
        <v>26</v>
      </c>
      <c r="C18" s="297" t="s">
        <v>860</v>
      </c>
    </row>
    <row r="19" spans="1:3" ht="15.75" thickBot="1">
      <c r="A19" s="295">
        <v>854</v>
      </c>
      <c r="B19" s="296" t="s">
        <v>28</v>
      </c>
      <c r="C19" s="297" t="s">
        <v>265</v>
      </c>
    </row>
    <row r="20" spans="1:3" ht="15.75" thickBot="1">
      <c r="A20" s="295">
        <v>900</v>
      </c>
      <c r="B20" s="296" t="s">
        <v>29</v>
      </c>
      <c r="C20" s="297" t="s">
        <v>861</v>
      </c>
    </row>
    <row r="21" spans="1:3" ht="15.75" thickBot="1">
      <c r="A21" s="295">
        <v>921</v>
      </c>
      <c r="B21" s="296" t="s">
        <v>31</v>
      </c>
      <c r="C21" s="297" t="s">
        <v>266</v>
      </c>
    </row>
    <row r="22" spans="1:3" ht="27.75" thickBot="1">
      <c r="A22" s="295">
        <v>925</v>
      </c>
      <c r="B22" s="296" t="s">
        <v>267</v>
      </c>
      <c r="C22" s="297" t="s">
        <v>268</v>
      </c>
    </row>
    <row r="23" spans="1:3" ht="15.75" thickBot="1">
      <c r="A23" s="295">
        <v>926</v>
      </c>
      <c r="B23" s="296" t="s">
        <v>33</v>
      </c>
      <c r="C23" s="297" t="s">
        <v>269</v>
      </c>
    </row>
    <row r="24" spans="1:3" s="301" customFormat="1" ht="15">
      <c r="A24" s="298"/>
      <c r="B24" s="299" t="s">
        <v>35</v>
      </c>
      <c r="C24" s="300" t="s">
        <v>862</v>
      </c>
    </row>
  </sheetData>
  <mergeCells count="2">
    <mergeCell ref="A1:C1"/>
    <mergeCell ref="A2:C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D92"/>
  <sheetViews>
    <sheetView showGridLines="0" topLeftCell="A76" workbookViewId="0">
      <selection activeCell="L26" sqref="L26"/>
    </sheetView>
  </sheetViews>
  <sheetFormatPr defaultRowHeight="14.25"/>
  <cols>
    <col min="1" max="1" width="4.85546875" style="289" customWidth="1"/>
    <col min="2" max="2" width="7.42578125" style="289" customWidth="1"/>
    <col min="3" max="3" width="40" style="289" customWidth="1"/>
    <col min="4" max="4" width="15" style="289" customWidth="1"/>
    <col min="5" max="256" width="9.140625" style="289"/>
    <col min="257" max="257" width="4.5703125" style="289" customWidth="1"/>
    <col min="258" max="258" width="7.42578125" style="289" customWidth="1"/>
    <col min="259" max="259" width="40" style="289" customWidth="1"/>
    <col min="260" max="260" width="15" style="289" customWidth="1"/>
    <col min="261" max="512" width="9.140625" style="289"/>
    <col min="513" max="513" width="4.5703125" style="289" customWidth="1"/>
    <col min="514" max="514" width="7.42578125" style="289" customWidth="1"/>
    <col min="515" max="515" width="40" style="289" customWidth="1"/>
    <col min="516" max="516" width="15" style="289" customWidth="1"/>
    <col min="517" max="768" width="9.140625" style="289"/>
    <col min="769" max="769" width="4.5703125" style="289" customWidth="1"/>
    <col min="770" max="770" width="7.42578125" style="289" customWidth="1"/>
    <col min="771" max="771" width="40" style="289" customWidth="1"/>
    <col min="772" max="772" width="15" style="289" customWidth="1"/>
    <col min="773" max="1024" width="9.140625" style="289"/>
    <col min="1025" max="1025" width="4.5703125" style="289" customWidth="1"/>
    <col min="1026" max="1026" width="7.42578125" style="289" customWidth="1"/>
    <col min="1027" max="1027" width="40" style="289" customWidth="1"/>
    <col min="1028" max="1028" width="15" style="289" customWidth="1"/>
    <col min="1029" max="1280" width="9.140625" style="289"/>
    <col min="1281" max="1281" width="4.5703125" style="289" customWidth="1"/>
    <col min="1282" max="1282" width="7.42578125" style="289" customWidth="1"/>
    <col min="1283" max="1283" width="40" style="289" customWidth="1"/>
    <col min="1284" max="1284" width="15" style="289" customWidth="1"/>
    <col min="1285" max="1536" width="9.140625" style="289"/>
    <col min="1537" max="1537" width="4.5703125" style="289" customWidth="1"/>
    <col min="1538" max="1538" width="7.42578125" style="289" customWidth="1"/>
    <col min="1539" max="1539" width="40" style="289" customWidth="1"/>
    <col min="1540" max="1540" width="15" style="289" customWidth="1"/>
    <col min="1541" max="1792" width="9.140625" style="289"/>
    <col min="1793" max="1793" width="4.5703125" style="289" customWidth="1"/>
    <col min="1794" max="1794" width="7.42578125" style="289" customWidth="1"/>
    <col min="1795" max="1795" width="40" style="289" customWidth="1"/>
    <col min="1796" max="1796" width="15" style="289" customWidth="1"/>
    <col min="1797" max="2048" width="9.140625" style="289"/>
    <col min="2049" max="2049" width="4.5703125" style="289" customWidth="1"/>
    <col min="2050" max="2050" width="7.42578125" style="289" customWidth="1"/>
    <col min="2051" max="2051" width="40" style="289" customWidth="1"/>
    <col min="2052" max="2052" width="15" style="289" customWidth="1"/>
    <col min="2053" max="2304" width="9.140625" style="289"/>
    <col min="2305" max="2305" width="4.5703125" style="289" customWidth="1"/>
    <col min="2306" max="2306" width="7.42578125" style="289" customWidth="1"/>
    <col min="2307" max="2307" width="40" style="289" customWidth="1"/>
    <col min="2308" max="2308" width="15" style="289" customWidth="1"/>
    <col min="2309" max="2560" width="9.140625" style="289"/>
    <col min="2561" max="2561" width="4.5703125" style="289" customWidth="1"/>
    <col min="2562" max="2562" width="7.42578125" style="289" customWidth="1"/>
    <col min="2563" max="2563" width="40" style="289" customWidth="1"/>
    <col min="2564" max="2564" width="15" style="289" customWidth="1"/>
    <col min="2565" max="2816" width="9.140625" style="289"/>
    <col min="2817" max="2817" width="4.5703125" style="289" customWidth="1"/>
    <col min="2818" max="2818" width="7.42578125" style="289" customWidth="1"/>
    <col min="2819" max="2819" width="40" style="289" customWidth="1"/>
    <col min="2820" max="2820" width="15" style="289" customWidth="1"/>
    <col min="2821" max="3072" width="9.140625" style="289"/>
    <col min="3073" max="3073" width="4.5703125" style="289" customWidth="1"/>
    <col min="3074" max="3074" width="7.42578125" style="289" customWidth="1"/>
    <col min="3075" max="3075" width="40" style="289" customWidth="1"/>
    <col min="3076" max="3076" width="15" style="289" customWidth="1"/>
    <col min="3077" max="3328" width="9.140625" style="289"/>
    <col min="3329" max="3329" width="4.5703125" style="289" customWidth="1"/>
    <col min="3330" max="3330" width="7.42578125" style="289" customWidth="1"/>
    <col min="3331" max="3331" width="40" style="289" customWidth="1"/>
    <col min="3332" max="3332" width="15" style="289" customWidth="1"/>
    <col min="3333" max="3584" width="9.140625" style="289"/>
    <col min="3585" max="3585" width="4.5703125" style="289" customWidth="1"/>
    <col min="3586" max="3586" width="7.42578125" style="289" customWidth="1"/>
    <col min="3587" max="3587" width="40" style="289" customWidth="1"/>
    <col min="3588" max="3588" width="15" style="289" customWidth="1"/>
    <col min="3589" max="3840" width="9.140625" style="289"/>
    <col min="3841" max="3841" width="4.5703125" style="289" customWidth="1"/>
    <col min="3842" max="3842" width="7.42578125" style="289" customWidth="1"/>
    <col min="3843" max="3843" width="40" style="289" customWidth="1"/>
    <col min="3844" max="3844" width="15" style="289" customWidth="1"/>
    <col min="3845" max="4096" width="9.140625" style="289"/>
    <col min="4097" max="4097" width="4.5703125" style="289" customWidth="1"/>
    <col min="4098" max="4098" width="7.42578125" style="289" customWidth="1"/>
    <col min="4099" max="4099" width="40" style="289" customWidth="1"/>
    <col min="4100" max="4100" width="15" style="289" customWidth="1"/>
    <col min="4101" max="4352" width="9.140625" style="289"/>
    <col min="4353" max="4353" width="4.5703125" style="289" customWidth="1"/>
    <col min="4354" max="4354" width="7.42578125" style="289" customWidth="1"/>
    <col min="4355" max="4355" width="40" style="289" customWidth="1"/>
    <col min="4356" max="4356" width="15" style="289" customWidth="1"/>
    <col min="4357" max="4608" width="9.140625" style="289"/>
    <col min="4609" max="4609" width="4.5703125" style="289" customWidth="1"/>
    <col min="4610" max="4610" width="7.42578125" style="289" customWidth="1"/>
    <col min="4611" max="4611" width="40" style="289" customWidth="1"/>
    <col min="4612" max="4612" width="15" style="289" customWidth="1"/>
    <col min="4613" max="4864" width="9.140625" style="289"/>
    <col min="4865" max="4865" width="4.5703125" style="289" customWidth="1"/>
    <col min="4866" max="4866" width="7.42578125" style="289" customWidth="1"/>
    <col min="4867" max="4867" width="40" style="289" customWidth="1"/>
    <col min="4868" max="4868" width="15" style="289" customWidth="1"/>
    <col min="4869" max="5120" width="9.140625" style="289"/>
    <col min="5121" max="5121" width="4.5703125" style="289" customWidth="1"/>
    <col min="5122" max="5122" width="7.42578125" style="289" customWidth="1"/>
    <col min="5123" max="5123" width="40" style="289" customWidth="1"/>
    <col min="5124" max="5124" width="15" style="289" customWidth="1"/>
    <col min="5125" max="5376" width="9.140625" style="289"/>
    <col min="5377" max="5377" width="4.5703125" style="289" customWidth="1"/>
    <col min="5378" max="5378" width="7.42578125" style="289" customWidth="1"/>
    <col min="5379" max="5379" width="40" style="289" customWidth="1"/>
    <col min="5380" max="5380" width="15" style="289" customWidth="1"/>
    <col min="5381" max="5632" width="9.140625" style="289"/>
    <col min="5633" max="5633" width="4.5703125" style="289" customWidth="1"/>
    <col min="5634" max="5634" width="7.42578125" style="289" customWidth="1"/>
    <col min="5635" max="5635" width="40" style="289" customWidth="1"/>
    <col min="5636" max="5636" width="15" style="289" customWidth="1"/>
    <col min="5637" max="5888" width="9.140625" style="289"/>
    <col min="5889" max="5889" width="4.5703125" style="289" customWidth="1"/>
    <col min="5890" max="5890" width="7.42578125" style="289" customWidth="1"/>
    <col min="5891" max="5891" width="40" style="289" customWidth="1"/>
    <col min="5892" max="5892" width="15" style="289" customWidth="1"/>
    <col min="5893" max="6144" width="9.140625" style="289"/>
    <col min="6145" max="6145" width="4.5703125" style="289" customWidth="1"/>
    <col min="6146" max="6146" width="7.42578125" style="289" customWidth="1"/>
    <col min="6147" max="6147" width="40" style="289" customWidth="1"/>
    <col min="6148" max="6148" width="15" style="289" customWidth="1"/>
    <col min="6149" max="6400" width="9.140625" style="289"/>
    <col min="6401" max="6401" width="4.5703125" style="289" customWidth="1"/>
    <col min="6402" max="6402" width="7.42578125" style="289" customWidth="1"/>
    <col min="6403" max="6403" width="40" style="289" customWidth="1"/>
    <col min="6404" max="6404" width="15" style="289" customWidth="1"/>
    <col min="6405" max="6656" width="9.140625" style="289"/>
    <col min="6657" max="6657" width="4.5703125" style="289" customWidth="1"/>
    <col min="6658" max="6658" width="7.42578125" style="289" customWidth="1"/>
    <col min="6659" max="6659" width="40" style="289" customWidth="1"/>
    <col min="6660" max="6660" width="15" style="289" customWidth="1"/>
    <col min="6661" max="6912" width="9.140625" style="289"/>
    <col min="6913" max="6913" width="4.5703125" style="289" customWidth="1"/>
    <col min="6914" max="6914" width="7.42578125" style="289" customWidth="1"/>
    <col min="6915" max="6915" width="40" style="289" customWidth="1"/>
    <col min="6916" max="6916" width="15" style="289" customWidth="1"/>
    <col min="6917" max="7168" width="9.140625" style="289"/>
    <col min="7169" max="7169" width="4.5703125" style="289" customWidth="1"/>
    <col min="7170" max="7170" width="7.42578125" style="289" customWidth="1"/>
    <col min="7171" max="7171" width="40" style="289" customWidth="1"/>
    <col min="7172" max="7172" width="15" style="289" customWidth="1"/>
    <col min="7173" max="7424" width="9.140625" style="289"/>
    <col min="7425" max="7425" width="4.5703125" style="289" customWidth="1"/>
    <col min="7426" max="7426" width="7.42578125" style="289" customWidth="1"/>
    <col min="7427" max="7427" width="40" style="289" customWidth="1"/>
    <col min="7428" max="7428" width="15" style="289" customWidth="1"/>
    <col min="7429" max="7680" width="9.140625" style="289"/>
    <col min="7681" max="7681" width="4.5703125" style="289" customWidth="1"/>
    <col min="7682" max="7682" width="7.42578125" style="289" customWidth="1"/>
    <col min="7683" max="7683" width="40" style="289" customWidth="1"/>
    <col min="7684" max="7684" width="15" style="289" customWidth="1"/>
    <col min="7685" max="7936" width="9.140625" style="289"/>
    <col min="7937" max="7937" width="4.5703125" style="289" customWidth="1"/>
    <col min="7938" max="7938" width="7.42578125" style="289" customWidth="1"/>
    <col min="7939" max="7939" width="40" style="289" customWidth="1"/>
    <col min="7940" max="7940" width="15" style="289" customWidth="1"/>
    <col min="7941" max="8192" width="9.140625" style="289"/>
    <col min="8193" max="8193" width="4.5703125" style="289" customWidth="1"/>
    <col min="8194" max="8194" width="7.42578125" style="289" customWidth="1"/>
    <col min="8195" max="8195" width="40" style="289" customWidth="1"/>
    <col min="8196" max="8196" width="15" style="289" customWidth="1"/>
    <col min="8197" max="8448" width="9.140625" style="289"/>
    <col min="8449" max="8449" width="4.5703125" style="289" customWidth="1"/>
    <col min="8450" max="8450" width="7.42578125" style="289" customWidth="1"/>
    <col min="8451" max="8451" width="40" style="289" customWidth="1"/>
    <col min="8452" max="8452" width="15" style="289" customWidth="1"/>
    <col min="8453" max="8704" width="9.140625" style="289"/>
    <col min="8705" max="8705" width="4.5703125" style="289" customWidth="1"/>
    <col min="8706" max="8706" width="7.42578125" style="289" customWidth="1"/>
    <col min="8707" max="8707" width="40" style="289" customWidth="1"/>
    <col min="8708" max="8708" width="15" style="289" customWidth="1"/>
    <col min="8709" max="8960" width="9.140625" style="289"/>
    <col min="8961" max="8961" width="4.5703125" style="289" customWidth="1"/>
    <col min="8962" max="8962" width="7.42578125" style="289" customWidth="1"/>
    <col min="8963" max="8963" width="40" style="289" customWidth="1"/>
    <col min="8964" max="8964" width="15" style="289" customWidth="1"/>
    <col min="8965" max="9216" width="9.140625" style="289"/>
    <col min="9217" max="9217" width="4.5703125" style="289" customWidth="1"/>
    <col min="9218" max="9218" width="7.42578125" style="289" customWidth="1"/>
    <col min="9219" max="9219" width="40" style="289" customWidth="1"/>
    <col min="9220" max="9220" width="15" style="289" customWidth="1"/>
    <col min="9221" max="9472" width="9.140625" style="289"/>
    <col min="9473" max="9473" width="4.5703125" style="289" customWidth="1"/>
    <col min="9474" max="9474" width="7.42578125" style="289" customWidth="1"/>
    <col min="9475" max="9475" width="40" style="289" customWidth="1"/>
    <col min="9476" max="9476" width="15" style="289" customWidth="1"/>
    <col min="9477" max="9728" width="9.140625" style="289"/>
    <col min="9729" max="9729" width="4.5703125" style="289" customWidth="1"/>
    <col min="9730" max="9730" width="7.42578125" style="289" customWidth="1"/>
    <col min="9731" max="9731" width="40" style="289" customWidth="1"/>
    <col min="9732" max="9732" width="15" style="289" customWidth="1"/>
    <col min="9733" max="9984" width="9.140625" style="289"/>
    <col min="9985" max="9985" width="4.5703125" style="289" customWidth="1"/>
    <col min="9986" max="9986" width="7.42578125" style="289" customWidth="1"/>
    <col min="9987" max="9987" width="40" style="289" customWidth="1"/>
    <col min="9988" max="9988" width="15" style="289" customWidth="1"/>
    <col min="9989" max="10240" width="9.140625" style="289"/>
    <col min="10241" max="10241" width="4.5703125" style="289" customWidth="1"/>
    <col min="10242" max="10242" width="7.42578125" style="289" customWidth="1"/>
    <col min="10243" max="10243" width="40" style="289" customWidth="1"/>
    <col min="10244" max="10244" width="15" style="289" customWidth="1"/>
    <col min="10245" max="10496" width="9.140625" style="289"/>
    <col min="10497" max="10497" width="4.5703125" style="289" customWidth="1"/>
    <col min="10498" max="10498" width="7.42578125" style="289" customWidth="1"/>
    <col min="10499" max="10499" width="40" style="289" customWidth="1"/>
    <col min="10500" max="10500" width="15" style="289" customWidth="1"/>
    <col min="10501" max="10752" width="9.140625" style="289"/>
    <col min="10753" max="10753" width="4.5703125" style="289" customWidth="1"/>
    <col min="10754" max="10754" width="7.42578125" style="289" customWidth="1"/>
    <col min="10755" max="10755" width="40" style="289" customWidth="1"/>
    <col min="10756" max="10756" width="15" style="289" customWidth="1"/>
    <col min="10757" max="11008" width="9.140625" style="289"/>
    <col min="11009" max="11009" width="4.5703125" style="289" customWidth="1"/>
    <col min="11010" max="11010" width="7.42578125" style="289" customWidth="1"/>
    <col min="11011" max="11011" width="40" style="289" customWidth="1"/>
    <col min="11012" max="11012" width="15" style="289" customWidth="1"/>
    <col min="11013" max="11264" width="9.140625" style="289"/>
    <col min="11265" max="11265" width="4.5703125" style="289" customWidth="1"/>
    <col min="11266" max="11266" width="7.42578125" style="289" customWidth="1"/>
    <col min="11267" max="11267" width="40" style="289" customWidth="1"/>
    <col min="11268" max="11268" width="15" style="289" customWidth="1"/>
    <col min="11269" max="11520" width="9.140625" style="289"/>
    <col min="11521" max="11521" width="4.5703125" style="289" customWidth="1"/>
    <col min="11522" max="11522" width="7.42578125" style="289" customWidth="1"/>
    <col min="11523" max="11523" width="40" style="289" customWidth="1"/>
    <col min="11524" max="11524" width="15" style="289" customWidth="1"/>
    <col min="11525" max="11776" width="9.140625" style="289"/>
    <col min="11777" max="11777" width="4.5703125" style="289" customWidth="1"/>
    <col min="11778" max="11778" width="7.42578125" style="289" customWidth="1"/>
    <col min="11779" max="11779" width="40" style="289" customWidth="1"/>
    <col min="11780" max="11780" width="15" style="289" customWidth="1"/>
    <col min="11781" max="12032" width="9.140625" style="289"/>
    <col min="12033" max="12033" width="4.5703125" style="289" customWidth="1"/>
    <col min="12034" max="12034" width="7.42578125" style="289" customWidth="1"/>
    <col min="12035" max="12035" width="40" style="289" customWidth="1"/>
    <col min="12036" max="12036" width="15" style="289" customWidth="1"/>
    <col min="12037" max="12288" width="9.140625" style="289"/>
    <col min="12289" max="12289" width="4.5703125" style="289" customWidth="1"/>
    <col min="12290" max="12290" width="7.42578125" style="289" customWidth="1"/>
    <col min="12291" max="12291" width="40" style="289" customWidth="1"/>
    <col min="12292" max="12292" width="15" style="289" customWidth="1"/>
    <col min="12293" max="12544" width="9.140625" style="289"/>
    <col min="12545" max="12545" width="4.5703125" style="289" customWidth="1"/>
    <col min="12546" max="12546" width="7.42578125" style="289" customWidth="1"/>
    <col min="12547" max="12547" width="40" style="289" customWidth="1"/>
    <col min="12548" max="12548" width="15" style="289" customWidth="1"/>
    <col min="12549" max="12800" width="9.140625" style="289"/>
    <col min="12801" max="12801" width="4.5703125" style="289" customWidth="1"/>
    <col min="12802" max="12802" width="7.42578125" style="289" customWidth="1"/>
    <col min="12803" max="12803" width="40" style="289" customWidth="1"/>
    <col min="12804" max="12804" width="15" style="289" customWidth="1"/>
    <col min="12805" max="13056" width="9.140625" style="289"/>
    <col min="13057" max="13057" width="4.5703125" style="289" customWidth="1"/>
    <col min="13058" max="13058" width="7.42578125" style="289" customWidth="1"/>
    <col min="13059" max="13059" width="40" style="289" customWidth="1"/>
    <col min="13060" max="13060" width="15" style="289" customWidth="1"/>
    <col min="13061" max="13312" width="9.140625" style="289"/>
    <col min="13313" max="13313" width="4.5703125" style="289" customWidth="1"/>
    <col min="13314" max="13314" width="7.42578125" style="289" customWidth="1"/>
    <col min="13315" max="13315" width="40" style="289" customWidth="1"/>
    <col min="13316" max="13316" width="15" style="289" customWidth="1"/>
    <col min="13317" max="13568" width="9.140625" style="289"/>
    <col min="13569" max="13569" width="4.5703125" style="289" customWidth="1"/>
    <col min="13570" max="13570" width="7.42578125" style="289" customWidth="1"/>
    <col min="13571" max="13571" width="40" style="289" customWidth="1"/>
    <col min="13572" max="13572" width="15" style="289" customWidth="1"/>
    <col min="13573" max="13824" width="9.140625" style="289"/>
    <col min="13825" max="13825" width="4.5703125" style="289" customWidth="1"/>
    <col min="13826" max="13826" width="7.42578125" style="289" customWidth="1"/>
    <col min="13827" max="13827" width="40" style="289" customWidth="1"/>
    <col min="13828" max="13828" width="15" style="289" customWidth="1"/>
    <col min="13829" max="14080" width="9.140625" style="289"/>
    <col min="14081" max="14081" width="4.5703125" style="289" customWidth="1"/>
    <col min="14082" max="14082" width="7.42578125" style="289" customWidth="1"/>
    <col min="14083" max="14083" width="40" style="289" customWidth="1"/>
    <col min="14084" max="14084" width="15" style="289" customWidth="1"/>
    <col min="14085" max="14336" width="9.140625" style="289"/>
    <col min="14337" max="14337" width="4.5703125" style="289" customWidth="1"/>
    <col min="14338" max="14338" width="7.42578125" style="289" customWidth="1"/>
    <col min="14339" max="14339" width="40" style="289" customWidth="1"/>
    <col min="14340" max="14340" width="15" style="289" customWidth="1"/>
    <col min="14341" max="14592" width="9.140625" style="289"/>
    <col min="14593" max="14593" width="4.5703125" style="289" customWidth="1"/>
    <col min="14594" max="14594" width="7.42578125" style="289" customWidth="1"/>
    <col min="14595" max="14595" width="40" style="289" customWidth="1"/>
    <col min="14596" max="14596" width="15" style="289" customWidth="1"/>
    <col min="14597" max="14848" width="9.140625" style="289"/>
    <col min="14849" max="14849" width="4.5703125" style="289" customWidth="1"/>
    <col min="14850" max="14850" width="7.42578125" style="289" customWidth="1"/>
    <col min="14851" max="14851" width="40" style="289" customWidth="1"/>
    <col min="14852" max="14852" width="15" style="289" customWidth="1"/>
    <col min="14853" max="15104" width="9.140625" style="289"/>
    <col min="15105" max="15105" width="4.5703125" style="289" customWidth="1"/>
    <col min="15106" max="15106" width="7.42578125" style="289" customWidth="1"/>
    <col min="15107" max="15107" width="40" style="289" customWidth="1"/>
    <col min="15108" max="15108" width="15" style="289" customWidth="1"/>
    <col min="15109" max="15360" width="9.140625" style="289"/>
    <col min="15361" max="15361" width="4.5703125" style="289" customWidth="1"/>
    <col min="15362" max="15362" width="7.42578125" style="289" customWidth="1"/>
    <col min="15363" max="15363" width="40" style="289" customWidth="1"/>
    <col min="15364" max="15364" width="15" style="289" customWidth="1"/>
    <col min="15365" max="15616" width="9.140625" style="289"/>
    <col min="15617" max="15617" width="4.5703125" style="289" customWidth="1"/>
    <col min="15618" max="15618" width="7.42578125" style="289" customWidth="1"/>
    <col min="15619" max="15619" width="40" style="289" customWidth="1"/>
    <col min="15620" max="15620" width="15" style="289" customWidth="1"/>
    <col min="15621" max="15872" width="9.140625" style="289"/>
    <col min="15873" max="15873" width="4.5703125" style="289" customWidth="1"/>
    <col min="15874" max="15874" width="7.42578125" style="289" customWidth="1"/>
    <col min="15875" max="15875" width="40" style="289" customWidth="1"/>
    <col min="15876" max="15876" width="15" style="289" customWidth="1"/>
    <col min="15877" max="16128" width="9.140625" style="289"/>
    <col min="16129" max="16129" width="4.5703125" style="289" customWidth="1"/>
    <col min="16130" max="16130" width="7.42578125" style="289" customWidth="1"/>
    <col min="16131" max="16131" width="40" style="289" customWidth="1"/>
    <col min="16132" max="16132" width="15" style="289" customWidth="1"/>
    <col min="16133" max="16384" width="9.140625" style="289"/>
  </cols>
  <sheetData>
    <row r="1" spans="1:4" ht="14.25" customHeight="1">
      <c r="A1" s="287" t="s">
        <v>270</v>
      </c>
      <c r="B1" s="288"/>
      <c r="C1" s="288"/>
      <c r="D1" s="288"/>
    </row>
    <row r="2" spans="1:4">
      <c r="A2" s="290" t="s">
        <v>863</v>
      </c>
      <c r="B2" s="288"/>
      <c r="C2" s="288"/>
      <c r="D2" s="288"/>
    </row>
    <row r="3" spans="1:4">
      <c r="A3" s="291"/>
    </row>
    <row r="4" spans="1:4" s="301" customFormat="1" ht="15" thickBot="1">
      <c r="A4" s="309" t="s">
        <v>2</v>
      </c>
      <c r="B4" s="310" t="s">
        <v>38</v>
      </c>
      <c r="C4" s="310" t="s">
        <v>3</v>
      </c>
      <c r="D4" s="311" t="s">
        <v>373</v>
      </c>
    </row>
    <row r="5" spans="1:4" s="301" customFormat="1" ht="15.75" thickBot="1">
      <c r="A5" s="305">
        <v>10</v>
      </c>
      <c r="B5" s="302"/>
      <c r="C5" s="304" t="s">
        <v>4</v>
      </c>
      <c r="D5" s="306" t="s">
        <v>133</v>
      </c>
    </row>
    <row r="6" spans="1:4" s="301" customFormat="1" ht="15.75" thickBot="1">
      <c r="A6" s="305"/>
      <c r="B6" s="302">
        <v>1030</v>
      </c>
      <c r="C6" s="304" t="s">
        <v>271</v>
      </c>
      <c r="D6" s="306" t="s">
        <v>133</v>
      </c>
    </row>
    <row r="7" spans="1:4" s="301" customFormat="1" ht="27.75" thickBot="1">
      <c r="A7" s="305">
        <v>400</v>
      </c>
      <c r="B7" s="302"/>
      <c r="C7" s="304" t="s">
        <v>5</v>
      </c>
      <c r="D7" s="306" t="s">
        <v>176</v>
      </c>
    </row>
    <row r="8" spans="1:4" s="301" customFormat="1" ht="15.75" thickBot="1">
      <c r="A8" s="305"/>
      <c r="B8" s="302">
        <v>40095</v>
      </c>
      <c r="C8" s="304" t="s">
        <v>40</v>
      </c>
      <c r="D8" s="306" t="s">
        <v>176</v>
      </c>
    </row>
    <row r="9" spans="1:4" s="301" customFormat="1" ht="15.75" thickBot="1">
      <c r="A9" s="305">
        <v>600</v>
      </c>
      <c r="B9" s="302"/>
      <c r="C9" s="304" t="s">
        <v>6</v>
      </c>
      <c r="D9" s="306" t="s">
        <v>272</v>
      </c>
    </row>
    <row r="10" spans="1:4" s="301" customFormat="1" ht="15.75" thickBot="1">
      <c r="A10" s="305"/>
      <c r="B10" s="302">
        <v>60004</v>
      </c>
      <c r="C10" s="304" t="s">
        <v>273</v>
      </c>
      <c r="D10" s="306" t="s">
        <v>274</v>
      </c>
    </row>
    <row r="11" spans="1:4" s="301" customFormat="1" ht="15.75" thickBot="1">
      <c r="A11" s="305"/>
      <c r="B11" s="302">
        <v>60016</v>
      </c>
      <c r="C11" s="304" t="s">
        <v>42</v>
      </c>
      <c r="D11" s="306" t="s">
        <v>275</v>
      </c>
    </row>
    <row r="12" spans="1:4" s="301" customFormat="1" ht="15.75" thickBot="1">
      <c r="A12" s="305"/>
      <c r="B12" s="302">
        <v>60017</v>
      </c>
      <c r="C12" s="304" t="s">
        <v>48</v>
      </c>
      <c r="D12" s="306" t="s">
        <v>177</v>
      </c>
    </row>
    <row r="13" spans="1:4" s="301" customFormat="1" ht="15.75" thickBot="1">
      <c r="A13" s="305"/>
      <c r="B13" s="302">
        <v>60095</v>
      </c>
      <c r="C13" s="304" t="s">
        <v>40</v>
      </c>
      <c r="D13" s="306" t="s">
        <v>276</v>
      </c>
    </row>
    <row r="14" spans="1:4" s="301" customFormat="1" ht="15.75" thickBot="1">
      <c r="A14" s="305">
        <v>630</v>
      </c>
      <c r="B14" s="302"/>
      <c r="C14" s="304" t="s">
        <v>7</v>
      </c>
      <c r="D14" s="306" t="s">
        <v>277</v>
      </c>
    </row>
    <row r="15" spans="1:4" s="301" customFormat="1" ht="15.75" thickBot="1">
      <c r="A15" s="305"/>
      <c r="B15" s="302">
        <v>63003</v>
      </c>
      <c r="C15" s="304" t="s">
        <v>55</v>
      </c>
      <c r="D15" s="306" t="s">
        <v>277</v>
      </c>
    </row>
    <row r="16" spans="1:4" s="301" customFormat="1" ht="15.75" thickBot="1">
      <c r="A16" s="305">
        <v>700</v>
      </c>
      <c r="B16" s="302"/>
      <c r="C16" s="304" t="s">
        <v>8</v>
      </c>
      <c r="D16" s="306" t="s">
        <v>278</v>
      </c>
    </row>
    <row r="17" spans="1:4" s="301" customFormat="1" ht="15.75" thickBot="1">
      <c r="A17" s="305"/>
      <c r="B17" s="302">
        <v>70005</v>
      </c>
      <c r="C17" s="304" t="s">
        <v>57</v>
      </c>
      <c r="D17" s="306" t="s">
        <v>279</v>
      </c>
    </row>
    <row r="18" spans="1:4" s="301" customFormat="1" ht="15.75" thickBot="1">
      <c r="A18" s="305"/>
      <c r="B18" s="302">
        <v>70095</v>
      </c>
      <c r="C18" s="304" t="s">
        <v>40</v>
      </c>
      <c r="D18" s="306" t="s">
        <v>280</v>
      </c>
    </row>
    <row r="19" spans="1:4" s="301" customFormat="1" ht="15.75" thickBot="1">
      <c r="A19" s="305">
        <v>710</v>
      </c>
      <c r="B19" s="302"/>
      <c r="C19" s="304" t="s">
        <v>10</v>
      </c>
      <c r="D19" s="306" t="s">
        <v>258</v>
      </c>
    </row>
    <row r="20" spans="1:4" s="301" customFormat="1" ht="15.75" thickBot="1">
      <c r="A20" s="305"/>
      <c r="B20" s="302">
        <v>71004</v>
      </c>
      <c r="C20" s="304" t="s">
        <v>281</v>
      </c>
      <c r="D20" s="306" t="s">
        <v>282</v>
      </c>
    </row>
    <row r="21" spans="1:4" s="301" customFormat="1" ht="15.75" thickBot="1">
      <c r="A21" s="305"/>
      <c r="B21" s="302">
        <v>71035</v>
      </c>
      <c r="C21" s="304" t="s">
        <v>69</v>
      </c>
      <c r="D21" s="306" t="s">
        <v>283</v>
      </c>
    </row>
    <row r="22" spans="1:4" s="301" customFormat="1" ht="15.75" thickBot="1">
      <c r="A22" s="305">
        <v>750</v>
      </c>
      <c r="B22" s="302"/>
      <c r="C22" s="304" t="s">
        <v>12</v>
      </c>
      <c r="D22" s="306" t="s">
        <v>284</v>
      </c>
    </row>
    <row r="23" spans="1:4" s="301" customFormat="1" ht="15.75" thickBot="1">
      <c r="A23" s="305"/>
      <c r="B23" s="302">
        <v>75011</v>
      </c>
      <c r="C23" s="304" t="s">
        <v>71</v>
      </c>
      <c r="D23" s="306" t="s">
        <v>72</v>
      </c>
    </row>
    <row r="24" spans="1:4" s="301" customFormat="1" ht="15.75" thickBot="1">
      <c r="A24" s="305"/>
      <c r="B24" s="302">
        <v>75014</v>
      </c>
      <c r="C24" s="304" t="s">
        <v>285</v>
      </c>
      <c r="D24" s="306" t="s">
        <v>201</v>
      </c>
    </row>
    <row r="25" spans="1:4" s="301" customFormat="1" ht="15.75" thickBot="1">
      <c r="A25" s="305"/>
      <c r="B25" s="302">
        <v>75022</v>
      </c>
      <c r="C25" s="304" t="s">
        <v>286</v>
      </c>
      <c r="D25" s="306" t="s">
        <v>287</v>
      </c>
    </row>
    <row r="26" spans="1:4" s="301" customFormat="1" ht="15.75" thickBot="1">
      <c r="A26" s="305"/>
      <c r="B26" s="302">
        <v>75023</v>
      </c>
      <c r="C26" s="304" t="s">
        <v>73</v>
      </c>
      <c r="D26" s="306" t="s">
        <v>288</v>
      </c>
    </row>
    <row r="27" spans="1:4" s="301" customFormat="1" ht="15.75" thickBot="1">
      <c r="A27" s="305"/>
      <c r="B27" s="302">
        <v>75075</v>
      </c>
      <c r="C27" s="304" t="s">
        <v>80</v>
      </c>
      <c r="D27" s="306" t="s">
        <v>289</v>
      </c>
    </row>
    <row r="28" spans="1:4" s="301" customFormat="1" ht="15.75" thickBot="1">
      <c r="A28" s="305"/>
      <c r="B28" s="302">
        <v>75095</v>
      </c>
      <c r="C28" s="304" t="s">
        <v>40</v>
      </c>
      <c r="D28" s="306" t="s">
        <v>290</v>
      </c>
    </row>
    <row r="29" spans="1:4" s="301" customFormat="1" ht="27.75" thickBot="1">
      <c r="A29" s="305">
        <v>751</v>
      </c>
      <c r="B29" s="302"/>
      <c r="C29" s="304" t="s">
        <v>14</v>
      </c>
      <c r="D29" s="306" t="s">
        <v>15</v>
      </c>
    </row>
    <row r="30" spans="1:4" s="301" customFormat="1" ht="27.75" thickBot="1">
      <c r="A30" s="305"/>
      <c r="B30" s="302">
        <v>75101</v>
      </c>
      <c r="C30" s="304" t="s">
        <v>84</v>
      </c>
      <c r="D30" s="306" t="s">
        <v>15</v>
      </c>
    </row>
    <row r="31" spans="1:4" s="301" customFormat="1" ht="15.75" thickBot="1">
      <c r="A31" s="305">
        <v>754</v>
      </c>
      <c r="B31" s="302"/>
      <c r="C31" s="304" t="s">
        <v>16</v>
      </c>
      <c r="D31" s="306" t="s">
        <v>260</v>
      </c>
    </row>
    <row r="32" spans="1:4" s="301" customFormat="1" ht="15.75" thickBot="1">
      <c r="A32" s="305"/>
      <c r="B32" s="302">
        <v>75412</v>
      </c>
      <c r="C32" s="304" t="s">
        <v>291</v>
      </c>
      <c r="D32" s="306" t="s">
        <v>292</v>
      </c>
    </row>
    <row r="33" spans="1:4" s="301" customFormat="1" ht="15.75" thickBot="1">
      <c r="A33" s="305"/>
      <c r="B33" s="302">
        <v>75414</v>
      </c>
      <c r="C33" s="304" t="s">
        <v>85</v>
      </c>
      <c r="D33" s="306" t="s">
        <v>293</v>
      </c>
    </row>
    <row r="34" spans="1:4" s="301" customFormat="1" ht="15.75" thickBot="1">
      <c r="A34" s="305"/>
      <c r="B34" s="302">
        <v>75416</v>
      </c>
      <c r="C34" s="304" t="s">
        <v>87</v>
      </c>
      <c r="D34" s="306" t="s">
        <v>294</v>
      </c>
    </row>
    <row r="35" spans="1:4" s="301" customFormat="1" ht="15.75" thickBot="1">
      <c r="A35" s="305"/>
      <c r="B35" s="302">
        <v>75421</v>
      </c>
      <c r="C35" s="304" t="s">
        <v>295</v>
      </c>
      <c r="D35" s="306" t="s">
        <v>50</v>
      </c>
    </row>
    <row r="36" spans="1:4" s="301" customFormat="1" ht="15.75" thickBot="1">
      <c r="A36" s="305"/>
      <c r="B36" s="302">
        <v>75495</v>
      </c>
      <c r="C36" s="304" t="s">
        <v>40</v>
      </c>
      <c r="D36" s="306" t="s">
        <v>297</v>
      </c>
    </row>
    <row r="37" spans="1:4" s="301" customFormat="1" ht="15.75" thickBot="1">
      <c r="A37" s="305">
        <v>757</v>
      </c>
      <c r="B37" s="302"/>
      <c r="C37" s="304" t="s">
        <v>261</v>
      </c>
      <c r="D37" s="306" t="s">
        <v>262</v>
      </c>
    </row>
    <row r="38" spans="1:4" s="301" customFormat="1" ht="27.75" thickBot="1">
      <c r="A38" s="305"/>
      <c r="B38" s="302">
        <v>75702</v>
      </c>
      <c r="C38" s="304" t="s">
        <v>298</v>
      </c>
      <c r="D38" s="306" t="s">
        <v>299</v>
      </c>
    </row>
    <row r="39" spans="1:4" s="301" customFormat="1" ht="27.75" thickBot="1">
      <c r="A39" s="305"/>
      <c r="B39" s="302">
        <v>75704</v>
      </c>
      <c r="C39" s="304" t="s">
        <v>300</v>
      </c>
      <c r="D39" s="306" t="s">
        <v>301</v>
      </c>
    </row>
    <row r="40" spans="1:4" s="301" customFormat="1" ht="15.75" thickBot="1">
      <c r="A40" s="305">
        <v>758</v>
      </c>
      <c r="B40" s="302"/>
      <c r="C40" s="304" t="s">
        <v>19</v>
      </c>
      <c r="D40" s="306" t="s">
        <v>858</v>
      </c>
    </row>
    <row r="41" spans="1:4" s="301" customFormat="1" ht="15.75" thickBot="1">
      <c r="A41" s="305"/>
      <c r="B41" s="302">
        <v>75818</v>
      </c>
      <c r="C41" s="304" t="s">
        <v>302</v>
      </c>
      <c r="D41" s="306" t="s">
        <v>858</v>
      </c>
    </row>
    <row r="42" spans="1:4" s="301" customFormat="1" ht="15.75" thickBot="1">
      <c r="A42" s="305">
        <v>801</v>
      </c>
      <c r="B42" s="302"/>
      <c r="C42" s="304" t="s">
        <v>21</v>
      </c>
      <c r="D42" s="306" t="s">
        <v>864</v>
      </c>
    </row>
    <row r="43" spans="1:4" s="301" customFormat="1" ht="15.75" thickBot="1">
      <c r="A43" s="305"/>
      <c r="B43" s="302">
        <v>80101</v>
      </c>
      <c r="C43" s="304" t="s">
        <v>148</v>
      </c>
      <c r="D43" s="306" t="s">
        <v>303</v>
      </c>
    </row>
    <row r="44" spans="1:4" s="301" customFormat="1" ht="15.75" thickBot="1">
      <c r="A44" s="305"/>
      <c r="B44" s="302">
        <v>80103</v>
      </c>
      <c r="C44" s="304" t="s">
        <v>304</v>
      </c>
      <c r="D44" s="306" t="s">
        <v>305</v>
      </c>
    </row>
    <row r="45" spans="1:4" s="301" customFormat="1" ht="15.75" thickBot="1">
      <c r="A45" s="305"/>
      <c r="B45" s="302">
        <v>80104</v>
      </c>
      <c r="C45" s="304" t="s">
        <v>151</v>
      </c>
      <c r="D45" s="306" t="s">
        <v>306</v>
      </c>
    </row>
    <row r="46" spans="1:4" s="301" customFormat="1" ht="15.75" thickBot="1">
      <c r="A46" s="305"/>
      <c r="B46" s="302">
        <v>80110</v>
      </c>
      <c r="C46" s="304" t="s">
        <v>163</v>
      </c>
      <c r="D46" s="306" t="s">
        <v>307</v>
      </c>
    </row>
    <row r="47" spans="1:4" s="301" customFormat="1" ht="15.75" thickBot="1">
      <c r="A47" s="305"/>
      <c r="B47" s="302">
        <v>80113</v>
      </c>
      <c r="C47" s="304" t="s">
        <v>308</v>
      </c>
      <c r="D47" s="306" t="s">
        <v>309</v>
      </c>
    </row>
    <row r="48" spans="1:4" s="301" customFormat="1" ht="15.75" thickBot="1">
      <c r="A48" s="305"/>
      <c r="B48" s="302">
        <v>80146</v>
      </c>
      <c r="C48" s="304" t="s">
        <v>524</v>
      </c>
      <c r="D48" s="306" t="s">
        <v>310</v>
      </c>
    </row>
    <row r="49" spans="1:4" s="301" customFormat="1" ht="15.75" thickBot="1">
      <c r="A49" s="305"/>
      <c r="B49" s="302">
        <v>80148</v>
      </c>
      <c r="C49" s="304" t="s">
        <v>167</v>
      </c>
      <c r="D49" s="306" t="s">
        <v>311</v>
      </c>
    </row>
    <row r="50" spans="1:4" s="301" customFormat="1" ht="15.75" thickBot="1">
      <c r="A50" s="305"/>
      <c r="B50" s="302">
        <v>80195</v>
      </c>
      <c r="C50" s="304" t="s">
        <v>40</v>
      </c>
      <c r="D50" s="306" t="s">
        <v>865</v>
      </c>
    </row>
    <row r="51" spans="1:4" s="301" customFormat="1" ht="15.75" thickBot="1">
      <c r="A51" s="305">
        <v>851</v>
      </c>
      <c r="B51" s="302"/>
      <c r="C51" s="304" t="s">
        <v>22</v>
      </c>
      <c r="D51" s="306" t="s">
        <v>263</v>
      </c>
    </row>
    <row r="52" spans="1:4" s="301" customFormat="1" ht="15.75" thickBot="1">
      <c r="A52" s="305"/>
      <c r="B52" s="302">
        <v>85153</v>
      </c>
      <c r="C52" s="304" t="s">
        <v>170</v>
      </c>
      <c r="D52" s="306" t="s">
        <v>312</v>
      </c>
    </row>
    <row r="53" spans="1:4" s="301" customFormat="1" ht="15.75" thickBot="1">
      <c r="A53" s="305"/>
      <c r="B53" s="302">
        <v>85154</v>
      </c>
      <c r="C53" s="304" t="s">
        <v>171</v>
      </c>
      <c r="D53" s="306" t="s">
        <v>313</v>
      </c>
    </row>
    <row r="54" spans="1:4" s="301" customFormat="1" ht="15.75" thickBot="1">
      <c r="A54" s="305"/>
      <c r="B54" s="302">
        <v>85195</v>
      </c>
      <c r="C54" s="304" t="s">
        <v>40</v>
      </c>
      <c r="D54" s="306" t="s">
        <v>314</v>
      </c>
    </row>
    <row r="55" spans="1:4" s="301" customFormat="1" ht="15.75" thickBot="1">
      <c r="A55" s="305">
        <v>852</v>
      </c>
      <c r="B55" s="302"/>
      <c r="C55" s="304" t="s">
        <v>24</v>
      </c>
      <c r="D55" s="306" t="s">
        <v>264</v>
      </c>
    </row>
    <row r="56" spans="1:4" s="301" customFormat="1" ht="15.75" thickBot="1">
      <c r="A56" s="305"/>
      <c r="B56" s="302">
        <v>85204</v>
      </c>
      <c r="C56" s="304" t="s">
        <v>315</v>
      </c>
      <c r="D56" s="306" t="s">
        <v>316</v>
      </c>
    </row>
    <row r="57" spans="1:4" s="301" customFormat="1" ht="15.75" thickBot="1">
      <c r="A57" s="305"/>
      <c r="B57" s="302">
        <v>85206</v>
      </c>
      <c r="C57" s="304" t="s">
        <v>179</v>
      </c>
      <c r="D57" s="306" t="s">
        <v>317</v>
      </c>
    </row>
    <row r="58" spans="1:4" s="301" customFormat="1" ht="41.25" thickBot="1">
      <c r="A58" s="305"/>
      <c r="B58" s="302">
        <v>85212</v>
      </c>
      <c r="C58" s="304" t="s">
        <v>180</v>
      </c>
      <c r="D58" s="306" t="s">
        <v>318</v>
      </c>
    </row>
    <row r="59" spans="1:4" s="301" customFormat="1" ht="54.75" thickBot="1">
      <c r="A59" s="305"/>
      <c r="B59" s="302">
        <v>85213</v>
      </c>
      <c r="C59" s="304" t="s">
        <v>186</v>
      </c>
      <c r="D59" s="306" t="s">
        <v>319</v>
      </c>
    </row>
    <row r="60" spans="1:4" s="301" customFormat="1" ht="27.75" thickBot="1">
      <c r="A60" s="305"/>
      <c r="B60" s="302">
        <v>85214</v>
      </c>
      <c r="C60" s="304" t="s">
        <v>558</v>
      </c>
      <c r="D60" s="306" t="s">
        <v>320</v>
      </c>
    </row>
    <row r="61" spans="1:4" s="301" customFormat="1" ht="15.75" thickBot="1">
      <c r="A61" s="305"/>
      <c r="B61" s="302">
        <v>85215</v>
      </c>
      <c r="C61" s="304" t="s">
        <v>193</v>
      </c>
      <c r="D61" s="306" t="s">
        <v>321</v>
      </c>
    </row>
    <row r="62" spans="1:4" s="301" customFormat="1" ht="15.75" thickBot="1">
      <c r="A62" s="305"/>
      <c r="B62" s="302">
        <v>85216</v>
      </c>
      <c r="C62" s="304" t="s">
        <v>195</v>
      </c>
      <c r="D62" s="306" t="s">
        <v>322</v>
      </c>
    </row>
    <row r="63" spans="1:4" s="301" customFormat="1" ht="15.75" thickBot="1">
      <c r="A63" s="305"/>
      <c r="B63" s="302">
        <v>85219</v>
      </c>
      <c r="C63" s="304" t="s">
        <v>198</v>
      </c>
      <c r="D63" s="306" t="s">
        <v>323</v>
      </c>
    </row>
    <row r="64" spans="1:4" s="301" customFormat="1" ht="15.75" thickBot="1">
      <c r="A64" s="305"/>
      <c r="B64" s="302">
        <v>85228</v>
      </c>
      <c r="C64" s="304" t="s">
        <v>203</v>
      </c>
      <c r="D64" s="306" t="s">
        <v>324</v>
      </c>
    </row>
    <row r="65" spans="1:4" s="301" customFormat="1" ht="15.75" thickBot="1">
      <c r="A65" s="305"/>
      <c r="B65" s="302">
        <v>85295</v>
      </c>
      <c r="C65" s="304" t="s">
        <v>40</v>
      </c>
      <c r="D65" s="306" t="s">
        <v>325</v>
      </c>
    </row>
    <row r="66" spans="1:4" s="301" customFormat="1" ht="15.75" thickBot="1">
      <c r="A66" s="305">
        <v>853</v>
      </c>
      <c r="B66" s="302"/>
      <c r="C66" s="304" t="s">
        <v>26</v>
      </c>
      <c r="D66" s="306" t="s">
        <v>860</v>
      </c>
    </row>
    <row r="67" spans="1:4" s="301" customFormat="1" ht="15.75" thickBot="1">
      <c r="A67" s="305"/>
      <c r="B67" s="302">
        <v>85305</v>
      </c>
      <c r="C67" s="304" t="s">
        <v>210</v>
      </c>
      <c r="D67" s="306" t="s">
        <v>866</v>
      </c>
    </row>
    <row r="68" spans="1:4" s="301" customFormat="1" ht="15.75" thickBot="1">
      <c r="A68" s="305"/>
      <c r="B68" s="302">
        <v>85395</v>
      </c>
      <c r="C68" s="304" t="s">
        <v>40</v>
      </c>
      <c r="D68" s="306" t="s">
        <v>326</v>
      </c>
    </row>
    <row r="69" spans="1:4" s="301" customFormat="1" ht="15.75" thickBot="1">
      <c r="A69" s="305">
        <v>854</v>
      </c>
      <c r="B69" s="302"/>
      <c r="C69" s="304" t="s">
        <v>28</v>
      </c>
      <c r="D69" s="306" t="s">
        <v>265</v>
      </c>
    </row>
    <row r="70" spans="1:4" s="301" customFormat="1" ht="15.75" thickBot="1">
      <c r="A70" s="305"/>
      <c r="B70" s="302">
        <v>85401</v>
      </c>
      <c r="C70" s="304" t="s">
        <v>327</v>
      </c>
      <c r="D70" s="306" t="s">
        <v>328</v>
      </c>
    </row>
    <row r="71" spans="1:4" s="301" customFormat="1" ht="15.75" thickBot="1">
      <c r="A71" s="305"/>
      <c r="B71" s="302">
        <v>85415</v>
      </c>
      <c r="C71" s="304" t="s">
        <v>215</v>
      </c>
      <c r="D71" s="306" t="s">
        <v>329</v>
      </c>
    </row>
    <row r="72" spans="1:4" s="301" customFormat="1" ht="15.75" thickBot="1">
      <c r="A72" s="305">
        <v>900</v>
      </c>
      <c r="B72" s="302"/>
      <c r="C72" s="304" t="s">
        <v>29</v>
      </c>
      <c r="D72" s="306" t="s">
        <v>867</v>
      </c>
    </row>
    <row r="73" spans="1:4" s="301" customFormat="1" ht="15.75" thickBot="1">
      <c r="A73" s="305"/>
      <c r="B73" s="302">
        <v>90002</v>
      </c>
      <c r="C73" s="304" t="s">
        <v>330</v>
      </c>
      <c r="D73" s="306" t="s">
        <v>868</v>
      </c>
    </row>
    <row r="74" spans="1:4" s="301" customFormat="1" ht="15.75" thickBot="1">
      <c r="A74" s="305"/>
      <c r="B74" s="302">
        <v>90003</v>
      </c>
      <c r="C74" s="304" t="s">
        <v>331</v>
      </c>
      <c r="D74" s="306" t="s">
        <v>332</v>
      </c>
    </row>
    <row r="75" spans="1:4" s="301" customFormat="1" ht="15.75" thickBot="1">
      <c r="A75" s="305"/>
      <c r="B75" s="302">
        <v>90004</v>
      </c>
      <c r="C75" s="304" t="s">
        <v>253</v>
      </c>
      <c r="D75" s="306" t="s">
        <v>333</v>
      </c>
    </row>
    <row r="76" spans="1:4" s="301" customFormat="1" ht="15.75" thickBot="1">
      <c r="A76" s="305"/>
      <c r="B76" s="302">
        <v>90013</v>
      </c>
      <c r="C76" s="304" t="s">
        <v>216</v>
      </c>
      <c r="D76" s="306" t="s">
        <v>334</v>
      </c>
    </row>
    <row r="77" spans="1:4" s="301" customFormat="1" ht="15.75" thickBot="1">
      <c r="A77" s="305"/>
      <c r="B77" s="302">
        <v>90015</v>
      </c>
      <c r="C77" s="304" t="s">
        <v>218</v>
      </c>
      <c r="D77" s="306" t="s">
        <v>335</v>
      </c>
    </row>
    <row r="78" spans="1:4" s="301" customFormat="1" ht="15.75" thickBot="1">
      <c r="A78" s="305"/>
      <c r="B78" s="302">
        <v>90095</v>
      </c>
      <c r="C78" s="304" t="s">
        <v>40</v>
      </c>
      <c r="D78" s="306" t="s">
        <v>336</v>
      </c>
    </row>
    <row r="79" spans="1:4" s="301" customFormat="1" ht="15.75" thickBot="1">
      <c r="A79" s="305">
        <v>921</v>
      </c>
      <c r="B79" s="302"/>
      <c r="C79" s="304" t="s">
        <v>31</v>
      </c>
      <c r="D79" s="306" t="s">
        <v>337</v>
      </c>
    </row>
    <row r="80" spans="1:4" s="301" customFormat="1" ht="15.75" thickBot="1">
      <c r="A80" s="305"/>
      <c r="B80" s="302">
        <v>92109</v>
      </c>
      <c r="C80" s="304" t="s">
        <v>338</v>
      </c>
      <c r="D80" s="306" t="s">
        <v>339</v>
      </c>
    </row>
    <row r="81" spans="1:4" s="301" customFormat="1" ht="15.75" thickBot="1">
      <c r="A81" s="305"/>
      <c r="B81" s="302">
        <v>92116</v>
      </c>
      <c r="C81" s="304" t="s">
        <v>227</v>
      </c>
      <c r="D81" s="306" t="s">
        <v>340</v>
      </c>
    </row>
    <row r="82" spans="1:4" s="301" customFormat="1" ht="15.75" thickBot="1">
      <c r="A82" s="305"/>
      <c r="B82" s="302">
        <v>92118</v>
      </c>
      <c r="C82" s="304" t="s">
        <v>341</v>
      </c>
      <c r="D82" s="306" t="s">
        <v>342</v>
      </c>
    </row>
    <row r="83" spans="1:4" s="301" customFormat="1" ht="15.75" thickBot="1">
      <c r="A83" s="305"/>
      <c r="B83" s="302">
        <v>92120</v>
      </c>
      <c r="C83" s="304" t="s">
        <v>343</v>
      </c>
      <c r="D83" s="306" t="s">
        <v>344</v>
      </c>
    </row>
    <row r="84" spans="1:4" s="301" customFormat="1" ht="15.75" thickBot="1">
      <c r="A84" s="305"/>
      <c r="B84" s="302">
        <v>92195</v>
      </c>
      <c r="C84" s="304" t="s">
        <v>40</v>
      </c>
      <c r="D84" s="306" t="s">
        <v>345</v>
      </c>
    </row>
    <row r="85" spans="1:4" s="301" customFormat="1" ht="27.75" thickBot="1">
      <c r="A85" s="305">
        <v>925</v>
      </c>
      <c r="B85" s="302"/>
      <c r="C85" s="304" t="s">
        <v>267</v>
      </c>
      <c r="D85" s="306" t="s">
        <v>268</v>
      </c>
    </row>
    <row r="86" spans="1:4" s="301" customFormat="1" ht="15.75" thickBot="1">
      <c r="A86" s="305"/>
      <c r="B86" s="302">
        <v>92503</v>
      </c>
      <c r="C86" s="304" t="s">
        <v>346</v>
      </c>
      <c r="D86" s="306" t="s">
        <v>268</v>
      </c>
    </row>
    <row r="87" spans="1:4" s="301" customFormat="1" ht="15.75" thickBot="1">
      <c r="A87" s="305">
        <v>926</v>
      </c>
      <c r="B87" s="302"/>
      <c r="C87" s="304" t="s">
        <v>33</v>
      </c>
      <c r="D87" s="306" t="s">
        <v>347</v>
      </c>
    </row>
    <row r="88" spans="1:4" s="301" customFormat="1" ht="15.75" thickBot="1">
      <c r="A88" s="305"/>
      <c r="B88" s="302">
        <v>92604</v>
      </c>
      <c r="C88" s="304" t="s">
        <v>230</v>
      </c>
      <c r="D88" s="306" t="s">
        <v>348</v>
      </c>
    </row>
    <row r="89" spans="1:4" s="301" customFormat="1" ht="15.75" thickBot="1">
      <c r="A89" s="305"/>
      <c r="B89" s="302">
        <v>92605</v>
      </c>
      <c r="C89" s="304" t="s">
        <v>234</v>
      </c>
      <c r="D89" s="306" t="s">
        <v>349</v>
      </c>
    </row>
    <row r="90" spans="1:4" s="301" customFormat="1" ht="15.75" thickBot="1">
      <c r="A90" s="305"/>
      <c r="B90" s="302">
        <v>92695</v>
      </c>
      <c r="C90" s="304" t="s">
        <v>40</v>
      </c>
      <c r="D90" s="306" t="s">
        <v>350</v>
      </c>
    </row>
    <row r="91" spans="1:4" s="301" customFormat="1" ht="15">
      <c r="A91" s="298"/>
      <c r="B91" s="307"/>
      <c r="C91" s="299" t="s">
        <v>35</v>
      </c>
      <c r="D91" s="300" t="s">
        <v>869</v>
      </c>
    </row>
    <row r="92" spans="1:4" s="301" customFormat="1"/>
  </sheetData>
  <mergeCells count="2">
    <mergeCell ref="A1:D1"/>
    <mergeCell ref="A2:D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D14"/>
  <sheetViews>
    <sheetView showGridLines="0" workbookViewId="0">
      <selection activeCell="L22" sqref="L22"/>
    </sheetView>
  </sheetViews>
  <sheetFormatPr defaultRowHeight="14.25"/>
  <cols>
    <col min="1" max="1" width="4.85546875" style="289" customWidth="1"/>
    <col min="2" max="2" width="7.42578125" style="289" customWidth="1"/>
    <col min="3" max="3" width="40" style="289" customWidth="1"/>
    <col min="4" max="4" width="15" style="289" customWidth="1"/>
    <col min="5" max="256" width="9.140625" style="289"/>
    <col min="257" max="257" width="4.85546875" style="289" customWidth="1"/>
    <col min="258" max="258" width="7.42578125" style="289" customWidth="1"/>
    <col min="259" max="259" width="40" style="289" customWidth="1"/>
    <col min="260" max="260" width="15" style="289" customWidth="1"/>
    <col min="261" max="512" width="9.140625" style="289"/>
    <col min="513" max="513" width="4.85546875" style="289" customWidth="1"/>
    <col min="514" max="514" width="7.42578125" style="289" customWidth="1"/>
    <col min="515" max="515" width="40" style="289" customWidth="1"/>
    <col min="516" max="516" width="15" style="289" customWidth="1"/>
    <col min="517" max="768" width="9.140625" style="289"/>
    <col min="769" max="769" width="4.85546875" style="289" customWidth="1"/>
    <col min="770" max="770" width="7.42578125" style="289" customWidth="1"/>
    <col min="771" max="771" width="40" style="289" customWidth="1"/>
    <col min="772" max="772" width="15" style="289" customWidth="1"/>
    <col min="773" max="1024" width="9.140625" style="289"/>
    <col min="1025" max="1025" width="4.85546875" style="289" customWidth="1"/>
    <col min="1026" max="1026" width="7.42578125" style="289" customWidth="1"/>
    <col min="1027" max="1027" width="40" style="289" customWidth="1"/>
    <col min="1028" max="1028" width="15" style="289" customWidth="1"/>
    <col min="1029" max="1280" width="9.140625" style="289"/>
    <col min="1281" max="1281" width="4.85546875" style="289" customWidth="1"/>
    <col min="1282" max="1282" width="7.42578125" style="289" customWidth="1"/>
    <col min="1283" max="1283" width="40" style="289" customWidth="1"/>
    <col min="1284" max="1284" width="15" style="289" customWidth="1"/>
    <col min="1285" max="1536" width="9.140625" style="289"/>
    <col min="1537" max="1537" width="4.85546875" style="289" customWidth="1"/>
    <col min="1538" max="1538" width="7.42578125" style="289" customWidth="1"/>
    <col min="1539" max="1539" width="40" style="289" customWidth="1"/>
    <col min="1540" max="1540" width="15" style="289" customWidth="1"/>
    <col min="1541" max="1792" width="9.140625" style="289"/>
    <col min="1793" max="1793" width="4.85546875" style="289" customWidth="1"/>
    <col min="1794" max="1794" width="7.42578125" style="289" customWidth="1"/>
    <col min="1795" max="1795" width="40" style="289" customWidth="1"/>
    <col min="1796" max="1796" width="15" style="289" customWidth="1"/>
    <col min="1797" max="2048" width="9.140625" style="289"/>
    <col min="2049" max="2049" width="4.85546875" style="289" customWidth="1"/>
    <col min="2050" max="2050" width="7.42578125" style="289" customWidth="1"/>
    <col min="2051" max="2051" width="40" style="289" customWidth="1"/>
    <col min="2052" max="2052" width="15" style="289" customWidth="1"/>
    <col min="2053" max="2304" width="9.140625" style="289"/>
    <col min="2305" max="2305" width="4.85546875" style="289" customWidth="1"/>
    <col min="2306" max="2306" width="7.42578125" style="289" customWidth="1"/>
    <col min="2307" max="2307" width="40" style="289" customWidth="1"/>
    <col min="2308" max="2308" width="15" style="289" customWidth="1"/>
    <col min="2309" max="2560" width="9.140625" style="289"/>
    <col min="2561" max="2561" width="4.85546875" style="289" customWidth="1"/>
    <col min="2562" max="2562" width="7.42578125" style="289" customWidth="1"/>
    <col min="2563" max="2563" width="40" style="289" customWidth="1"/>
    <col min="2564" max="2564" width="15" style="289" customWidth="1"/>
    <col min="2565" max="2816" width="9.140625" style="289"/>
    <col min="2817" max="2817" width="4.85546875" style="289" customWidth="1"/>
    <col min="2818" max="2818" width="7.42578125" style="289" customWidth="1"/>
    <col min="2819" max="2819" width="40" style="289" customWidth="1"/>
    <col min="2820" max="2820" width="15" style="289" customWidth="1"/>
    <col min="2821" max="3072" width="9.140625" style="289"/>
    <col min="3073" max="3073" width="4.85546875" style="289" customWidth="1"/>
    <col min="3074" max="3074" width="7.42578125" style="289" customWidth="1"/>
    <col min="3075" max="3075" width="40" style="289" customWidth="1"/>
    <col min="3076" max="3076" width="15" style="289" customWidth="1"/>
    <col min="3077" max="3328" width="9.140625" style="289"/>
    <col min="3329" max="3329" width="4.85546875" style="289" customWidth="1"/>
    <col min="3330" max="3330" width="7.42578125" style="289" customWidth="1"/>
    <col min="3331" max="3331" width="40" style="289" customWidth="1"/>
    <col min="3332" max="3332" width="15" style="289" customWidth="1"/>
    <col min="3333" max="3584" width="9.140625" style="289"/>
    <col min="3585" max="3585" width="4.85546875" style="289" customWidth="1"/>
    <col min="3586" max="3586" width="7.42578125" style="289" customWidth="1"/>
    <col min="3587" max="3587" width="40" style="289" customWidth="1"/>
    <col min="3588" max="3588" width="15" style="289" customWidth="1"/>
    <col min="3589" max="3840" width="9.140625" style="289"/>
    <col min="3841" max="3841" width="4.85546875" style="289" customWidth="1"/>
    <col min="3842" max="3842" width="7.42578125" style="289" customWidth="1"/>
    <col min="3843" max="3843" width="40" style="289" customWidth="1"/>
    <col min="3844" max="3844" width="15" style="289" customWidth="1"/>
    <col min="3845" max="4096" width="9.140625" style="289"/>
    <col min="4097" max="4097" width="4.85546875" style="289" customWidth="1"/>
    <col min="4098" max="4098" width="7.42578125" style="289" customWidth="1"/>
    <col min="4099" max="4099" width="40" style="289" customWidth="1"/>
    <col min="4100" max="4100" width="15" style="289" customWidth="1"/>
    <col min="4101" max="4352" width="9.140625" style="289"/>
    <col min="4353" max="4353" width="4.85546875" style="289" customWidth="1"/>
    <col min="4354" max="4354" width="7.42578125" style="289" customWidth="1"/>
    <col min="4355" max="4355" width="40" style="289" customWidth="1"/>
    <col min="4356" max="4356" width="15" style="289" customWidth="1"/>
    <col min="4357" max="4608" width="9.140625" style="289"/>
    <col min="4609" max="4609" width="4.85546875" style="289" customWidth="1"/>
    <col min="4610" max="4610" width="7.42578125" style="289" customWidth="1"/>
    <col min="4611" max="4611" width="40" style="289" customWidth="1"/>
    <col min="4612" max="4612" width="15" style="289" customWidth="1"/>
    <col min="4613" max="4864" width="9.140625" style="289"/>
    <col min="4865" max="4865" width="4.85546875" style="289" customWidth="1"/>
    <col min="4866" max="4866" width="7.42578125" style="289" customWidth="1"/>
    <col min="4867" max="4867" width="40" style="289" customWidth="1"/>
    <col min="4868" max="4868" width="15" style="289" customWidth="1"/>
    <col min="4869" max="5120" width="9.140625" style="289"/>
    <col min="5121" max="5121" width="4.85546875" style="289" customWidth="1"/>
    <col min="5122" max="5122" width="7.42578125" style="289" customWidth="1"/>
    <col min="5123" max="5123" width="40" style="289" customWidth="1"/>
    <col min="5124" max="5124" width="15" style="289" customWidth="1"/>
    <col min="5125" max="5376" width="9.140625" style="289"/>
    <col min="5377" max="5377" width="4.85546875" style="289" customWidth="1"/>
    <col min="5378" max="5378" width="7.42578125" style="289" customWidth="1"/>
    <col min="5379" max="5379" width="40" style="289" customWidth="1"/>
    <col min="5380" max="5380" width="15" style="289" customWidth="1"/>
    <col min="5381" max="5632" width="9.140625" style="289"/>
    <col min="5633" max="5633" width="4.85546875" style="289" customWidth="1"/>
    <col min="5634" max="5634" width="7.42578125" style="289" customWidth="1"/>
    <col min="5635" max="5635" width="40" style="289" customWidth="1"/>
    <col min="5636" max="5636" width="15" style="289" customWidth="1"/>
    <col min="5637" max="5888" width="9.140625" style="289"/>
    <col min="5889" max="5889" width="4.85546875" style="289" customWidth="1"/>
    <col min="5890" max="5890" width="7.42578125" style="289" customWidth="1"/>
    <col min="5891" max="5891" width="40" style="289" customWidth="1"/>
    <col min="5892" max="5892" width="15" style="289" customWidth="1"/>
    <col min="5893" max="6144" width="9.140625" style="289"/>
    <col min="6145" max="6145" width="4.85546875" style="289" customWidth="1"/>
    <col min="6146" max="6146" width="7.42578125" style="289" customWidth="1"/>
    <col min="6147" max="6147" width="40" style="289" customWidth="1"/>
    <col min="6148" max="6148" width="15" style="289" customWidth="1"/>
    <col min="6149" max="6400" width="9.140625" style="289"/>
    <col min="6401" max="6401" width="4.85546875" style="289" customWidth="1"/>
    <col min="6402" max="6402" width="7.42578125" style="289" customWidth="1"/>
    <col min="6403" max="6403" width="40" style="289" customWidth="1"/>
    <col min="6404" max="6404" width="15" style="289" customWidth="1"/>
    <col min="6405" max="6656" width="9.140625" style="289"/>
    <col min="6657" max="6657" width="4.85546875" style="289" customWidth="1"/>
    <col min="6658" max="6658" width="7.42578125" style="289" customWidth="1"/>
    <col min="6659" max="6659" width="40" style="289" customWidth="1"/>
    <col min="6660" max="6660" width="15" style="289" customWidth="1"/>
    <col min="6661" max="6912" width="9.140625" style="289"/>
    <col min="6913" max="6913" width="4.85546875" style="289" customWidth="1"/>
    <col min="6914" max="6914" width="7.42578125" style="289" customWidth="1"/>
    <col min="6915" max="6915" width="40" style="289" customWidth="1"/>
    <col min="6916" max="6916" width="15" style="289" customWidth="1"/>
    <col min="6917" max="7168" width="9.140625" style="289"/>
    <col min="7169" max="7169" width="4.85546875" style="289" customWidth="1"/>
    <col min="7170" max="7170" width="7.42578125" style="289" customWidth="1"/>
    <col min="7171" max="7171" width="40" style="289" customWidth="1"/>
    <col min="7172" max="7172" width="15" style="289" customWidth="1"/>
    <col min="7173" max="7424" width="9.140625" style="289"/>
    <col min="7425" max="7425" width="4.85546875" style="289" customWidth="1"/>
    <col min="7426" max="7426" width="7.42578125" style="289" customWidth="1"/>
    <col min="7427" max="7427" width="40" style="289" customWidth="1"/>
    <col min="7428" max="7428" width="15" style="289" customWidth="1"/>
    <col min="7429" max="7680" width="9.140625" style="289"/>
    <col min="7681" max="7681" width="4.85546875" style="289" customWidth="1"/>
    <col min="7682" max="7682" width="7.42578125" style="289" customWidth="1"/>
    <col min="7683" max="7683" width="40" style="289" customWidth="1"/>
    <col min="7684" max="7684" width="15" style="289" customWidth="1"/>
    <col min="7685" max="7936" width="9.140625" style="289"/>
    <col min="7937" max="7937" width="4.85546875" style="289" customWidth="1"/>
    <col min="7938" max="7938" width="7.42578125" style="289" customWidth="1"/>
    <col min="7939" max="7939" width="40" style="289" customWidth="1"/>
    <col min="7940" max="7940" width="15" style="289" customWidth="1"/>
    <col min="7941" max="8192" width="9.140625" style="289"/>
    <col min="8193" max="8193" width="4.85546875" style="289" customWidth="1"/>
    <col min="8194" max="8194" width="7.42578125" style="289" customWidth="1"/>
    <col min="8195" max="8195" width="40" style="289" customWidth="1"/>
    <col min="8196" max="8196" width="15" style="289" customWidth="1"/>
    <col min="8197" max="8448" width="9.140625" style="289"/>
    <col min="8449" max="8449" width="4.85546875" style="289" customWidth="1"/>
    <col min="8450" max="8450" width="7.42578125" style="289" customWidth="1"/>
    <col min="8451" max="8451" width="40" style="289" customWidth="1"/>
    <col min="8452" max="8452" width="15" style="289" customWidth="1"/>
    <col min="8453" max="8704" width="9.140625" style="289"/>
    <col min="8705" max="8705" width="4.85546875" style="289" customWidth="1"/>
    <col min="8706" max="8706" width="7.42578125" style="289" customWidth="1"/>
    <col min="8707" max="8707" width="40" style="289" customWidth="1"/>
    <col min="8708" max="8708" width="15" style="289" customWidth="1"/>
    <col min="8709" max="8960" width="9.140625" style="289"/>
    <col min="8961" max="8961" width="4.85546875" style="289" customWidth="1"/>
    <col min="8962" max="8962" width="7.42578125" style="289" customWidth="1"/>
    <col min="8963" max="8963" width="40" style="289" customWidth="1"/>
    <col min="8964" max="8964" width="15" style="289" customWidth="1"/>
    <col min="8965" max="9216" width="9.140625" style="289"/>
    <col min="9217" max="9217" width="4.85546875" style="289" customWidth="1"/>
    <col min="9218" max="9218" width="7.42578125" style="289" customWidth="1"/>
    <col min="9219" max="9219" width="40" style="289" customWidth="1"/>
    <col min="9220" max="9220" width="15" style="289" customWidth="1"/>
    <col min="9221" max="9472" width="9.140625" style="289"/>
    <col min="9473" max="9473" width="4.85546875" style="289" customWidth="1"/>
    <col min="9474" max="9474" width="7.42578125" style="289" customWidth="1"/>
    <col min="9475" max="9475" width="40" style="289" customWidth="1"/>
    <col min="9476" max="9476" width="15" style="289" customWidth="1"/>
    <col min="9477" max="9728" width="9.140625" style="289"/>
    <col min="9729" max="9729" width="4.85546875" style="289" customWidth="1"/>
    <col min="9730" max="9730" width="7.42578125" style="289" customWidth="1"/>
    <col min="9731" max="9731" width="40" style="289" customWidth="1"/>
    <col min="9732" max="9732" width="15" style="289" customWidth="1"/>
    <col min="9733" max="9984" width="9.140625" style="289"/>
    <col min="9985" max="9985" width="4.85546875" style="289" customWidth="1"/>
    <col min="9986" max="9986" width="7.42578125" style="289" customWidth="1"/>
    <col min="9987" max="9987" width="40" style="289" customWidth="1"/>
    <col min="9988" max="9988" width="15" style="289" customWidth="1"/>
    <col min="9989" max="10240" width="9.140625" style="289"/>
    <col min="10241" max="10241" width="4.85546875" style="289" customWidth="1"/>
    <col min="10242" max="10242" width="7.42578125" style="289" customWidth="1"/>
    <col min="10243" max="10243" width="40" style="289" customWidth="1"/>
    <col min="10244" max="10244" width="15" style="289" customWidth="1"/>
    <col min="10245" max="10496" width="9.140625" style="289"/>
    <col min="10497" max="10497" width="4.85546875" style="289" customWidth="1"/>
    <col min="10498" max="10498" width="7.42578125" style="289" customWidth="1"/>
    <col min="10499" max="10499" width="40" style="289" customWidth="1"/>
    <col min="10500" max="10500" width="15" style="289" customWidth="1"/>
    <col min="10501" max="10752" width="9.140625" style="289"/>
    <col min="10753" max="10753" width="4.85546875" style="289" customWidth="1"/>
    <col min="10754" max="10754" width="7.42578125" style="289" customWidth="1"/>
    <col min="10755" max="10755" width="40" style="289" customWidth="1"/>
    <col min="10756" max="10756" width="15" style="289" customWidth="1"/>
    <col min="10757" max="11008" width="9.140625" style="289"/>
    <col min="11009" max="11009" width="4.85546875" style="289" customWidth="1"/>
    <col min="11010" max="11010" width="7.42578125" style="289" customWidth="1"/>
    <col min="11011" max="11011" width="40" style="289" customWidth="1"/>
    <col min="11012" max="11012" width="15" style="289" customWidth="1"/>
    <col min="11013" max="11264" width="9.140625" style="289"/>
    <col min="11265" max="11265" width="4.85546875" style="289" customWidth="1"/>
    <col min="11266" max="11266" width="7.42578125" style="289" customWidth="1"/>
    <col min="11267" max="11267" width="40" style="289" customWidth="1"/>
    <col min="11268" max="11268" width="15" style="289" customWidth="1"/>
    <col min="11269" max="11520" width="9.140625" style="289"/>
    <col min="11521" max="11521" width="4.85546875" style="289" customWidth="1"/>
    <col min="11522" max="11522" width="7.42578125" style="289" customWidth="1"/>
    <col min="11523" max="11523" width="40" style="289" customWidth="1"/>
    <col min="11524" max="11524" width="15" style="289" customWidth="1"/>
    <col min="11525" max="11776" width="9.140625" style="289"/>
    <col min="11777" max="11777" width="4.85546875" style="289" customWidth="1"/>
    <col min="11778" max="11778" width="7.42578125" style="289" customWidth="1"/>
    <col min="11779" max="11779" width="40" style="289" customWidth="1"/>
    <col min="11780" max="11780" width="15" style="289" customWidth="1"/>
    <col min="11781" max="12032" width="9.140625" style="289"/>
    <col min="12033" max="12033" width="4.85546875" style="289" customWidth="1"/>
    <col min="12034" max="12034" width="7.42578125" style="289" customWidth="1"/>
    <col min="12035" max="12035" width="40" style="289" customWidth="1"/>
    <col min="12036" max="12036" width="15" style="289" customWidth="1"/>
    <col min="12037" max="12288" width="9.140625" style="289"/>
    <col min="12289" max="12289" width="4.85546875" style="289" customWidth="1"/>
    <col min="12290" max="12290" width="7.42578125" style="289" customWidth="1"/>
    <col min="12291" max="12291" width="40" style="289" customWidth="1"/>
    <col min="12292" max="12292" width="15" style="289" customWidth="1"/>
    <col min="12293" max="12544" width="9.140625" style="289"/>
    <col min="12545" max="12545" width="4.85546875" style="289" customWidth="1"/>
    <col min="12546" max="12546" width="7.42578125" style="289" customWidth="1"/>
    <col min="12547" max="12547" width="40" style="289" customWidth="1"/>
    <col min="12548" max="12548" width="15" style="289" customWidth="1"/>
    <col min="12549" max="12800" width="9.140625" style="289"/>
    <col min="12801" max="12801" width="4.85546875" style="289" customWidth="1"/>
    <col min="12802" max="12802" width="7.42578125" style="289" customWidth="1"/>
    <col min="12803" max="12803" width="40" style="289" customWidth="1"/>
    <col min="12804" max="12804" width="15" style="289" customWidth="1"/>
    <col min="12805" max="13056" width="9.140625" style="289"/>
    <col min="13057" max="13057" width="4.85546875" style="289" customWidth="1"/>
    <col min="13058" max="13058" width="7.42578125" style="289" customWidth="1"/>
    <col min="13059" max="13059" width="40" style="289" customWidth="1"/>
    <col min="13060" max="13060" width="15" style="289" customWidth="1"/>
    <col min="13061" max="13312" width="9.140625" style="289"/>
    <col min="13313" max="13313" width="4.85546875" style="289" customWidth="1"/>
    <col min="13314" max="13314" width="7.42578125" style="289" customWidth="1"/>
    <col min="13315" max="13315" width="40" style="289" customWidth="1"/>
    <col min="13316" max="13316" width="15" style="289" customWidth="1"/>
    <col min="13317" max="13568" width="9.140625" style="289"/>
    <col min="13569" max="13569" width="4.85546875" style="289" customWidth="1"/>
    <col min="13570" max="13570" width="7.42578125" style="289" customWidth="1"/>
    <col min="13571" max="13571" width="40" style="289" customWidth="1"/>
    <col min="13572" max="13572" width="15" style="289" customWidth="1"/>
    <col min="13573" max="13824" width="9.140625" style="289"/>
    <col min="13825" max="13825" width="4.85546875" style="289" customWidth="1"/>
    <col min="13826" max="13826" width="7.42578125" style="289" customWidth="1"/>
    <col min="13827" max="13827" width="40" style="289" customWidth="1"/>
    <col min="13828" max="13828" width="15" style="289" customWidth="1"/>
    <col min="13829" max="14080" width="9.140625" style="289"/>
    <col min="14081" max="14081" width="4.85546875" style="289" customWidth="1"/>
    <col min="14082" max="14082" width="7.42578125" style="289" customWidth="1"/>
    <col min="14083" max="14083" width="40" style="289" customWidth="1"/>
    <col min="14084" max="14084" width="15" style="289" customWidth="1"/>
    <col min="14085" max="14336" width="9.140625" style="289"/>
    <col min="14337" max="14337" width="4.85546875" style="289" customWidth="1"/>
    <col min="14338" max="14338" width="7.42578125" style="289" customWidth="1"/>
    <col min="14339" max="14339" width="40" style="289" customWidth="1"/>
    <col min="14340" max="14340" width="15" style="289" customWidth="1"/>
    <col min="14341" max="14592" width="9.140625" style="289"/>
    <col min="14593" max="14593" width="4.85546875" style="289" customWidth="1"/>
    <col min="14594" max="14594" width="7.42578125" style="289" customWidth="1"/>
    <col min="14595" max="14595" width="40" style="289" customWidth="1"/>
    <col min="14596" max="14596" width="15" style="289" customWidth="1"/>
    <col min="14597" max="14848" width="9.140625" style="289"/>
    <col min="14849" max="14849" width="4.85546875" style="289" customWidth="1"/>
    <col min="14850" max="14850" width="7.42578125" style="289" customWidth="1"/>
    <col min="14851" max="14851" width="40" style="289" customWidth="1"/>
    <col min="14852" max="14852" width="15" style="289" customWidth="1"/>
    <col min="14853" max="15104" width="9.140625" style="289"/>
    <col min="15105" max="15105" width="4.85546875" style="289" customWidth="1"/>
    <col min="15106" max="15106" width="7.42578125" style="289" customWidth="1"/>
    <col min="15107" max="15107" width="40" style="289" customWidth="1"/>
    <col min="15108" max="15108" width="15" style="289" customWidth="1"/>
    <col min="15109" max="15360" width="9.140625" style="289"/>
    <col min="15361" max="15361" width="4.85546875" style="289" customWidth="1"/>
    <col min="15362" max="15362" width="7.42578125" style="289" customWidth="1"/>
    <col min="15363" max="15363" width="40" style="289" customWidth="1"/>
    <col min="15364" max="15364" width="15" style="289" customWidth="1"/>
    <col min="15365" max="15616" width="9.140625" style="289"/>
    <col min="15617" max="15617" width="4.85546875" style="289" customWidth="1"/>
    <col min="15618" max="15618" width="7.42578125" style="289" customWidth="1"/>
    <col min="15619" max="15619" width="40" style="289" customWidth="1"/>
    <col min="15620" max="15620" width="15" style="289" customWidth="1"/>
    <col min="15621" max="15872" width="9.140625" style="289"/>
    <col min="15873" max="15873" width="4.85546875" style="289" customWidth="1"/>
    <col min="15874" max="15874" width="7.42578125" style="289" customWidth="1"/>
    <col min="15875" max="15875" width="40" style="289" customWidth="1"/>
    <col min="15876" max="15876" width="15" style="289" customWidth="1"/>
    <col min="15877" max="16128" width="9.140625" style="289"/>
    <col min="16129" max="16129" width="4.85546875" style="289" customWidth="1"/>
    <col min="16130" max="16130" width="7.42578125" style="289" customWidth="1"/>
    <col min="16131" max="16131" width="40" style="289" customWidth="1"/>
    <col min="16132" max="16132" width="15" style="289" customWidth="1"/>
    <col min="16133" max="16384" width="9.140625" style="289"/>
  </cols>
  <sheetData>
    <row r="1" spans="1:4" ht="14.25" customHeight="1">
      <c r="A1" s="287" t="s">
        <v>351</v>
      </c>
      <c r="B1" s="288"/>
      <c r="C1" s="288"/>
      <c r="D1" s="288"/>
    </row>
    <row r="2" spans="1:4">
      <c r="A2" s="290" t="s">
        <v>870</v>
      </c>
      <c r="B2" s="288"/>
      <c r="C2" s="288"/>
      <c r="D2" s="288"/>
    </row>
    <row r="3" spans="1:4">
      <c r="A3" s="291"/>
    </row>
    <row r="4" spans="1:4" s="301" customFormat="1" ht="15" thickBot="1">
      <c r="A4" s="309" t="s">
        <v>2</v>
      </c>
      <c r="B4" s="310" t="s">
        <v>38</v>
      </c>
      <c r="C4" s="310" t="s">
        <v>3</v>
      </c>
      <c r="D4" s="311" t="s">
        <v>373</v>
      </c>
    </row>
    <row r="5" spans="1:4" s="301" customFormat="1" ht="15.75" thickBot="1">
      <c r="A5" s="305">
        <v>750</v>
      </c>
      <c r="B5" s="302"/>
      <c r="C5" s="304" t="s">
        <v>12</v>
      </c>
      <c r="D5" s="306" t="s">
        <v>72</v>
      </c>
    </row>
    <row r="6" spans="1:4" s="301" customFormat="1" ht="15.75" thickBot="1">
      <c r="A6" s="305"/>
      <c r="B6" s="302">
        <v>75011</v>
      </c>
      <c r="C6" s="304" t="s">
        <v>71</v>
      </c>
      <c r="D6" s="306" t="s">
        <v>72</v>
      </c>
    </row>
    <row r="7" spans="1:4" s="301" customFormat="1" ht="27.75" thickBot="1">
      <c r="A7" s="305">
        <v>751</v>
      </c>
      <c r="B7" s="302"/>
      <c r="C7" s="304" t="s">
        <v>14</v>
      </c>
      <c r="D7" s="306" t="s">
        <v>15</v>
      </c>
    </row>
    <row r="8" spans="1:4" s="301" customFormat="1" ht="27.75" thickBot="1">
      <c r="A8" s="305"/>
      <c r="B8" s="302">
        <v>75101</v>
      </c>
      <c r="C8" s="304" t="s">
        <v>84</v>
      </c>
      <c r="D8" s="306" t="s">
        <v>15</v>
      </c>
    </row>
    <row r="9" spans="1:4" s="301" customFormat="1" ht="15.75" thickBot="1">
      <c r="A9" s="305">
        <v>754</v>
      </c>
      <c r="B9" s="302"/>
      <c r="C9" s="304" t="s">
        <v>16</v>
      </c>
      <c r="D9" s="306" t="s">
        <v>86</v>
      </c>
    </row>
    <row r="10" spans="1:4" s="301" customFormat="1" ht="15.75" thickBot="1">
      <c r="A10" s="305"/>
      <c r="B10" s="302">
        <v>75414</v>
      </c>
      <c r="C10" s="304" t="s">
        <v>85</v>
      </c>
      <c r="D10" s="306" t="s">
        <v>86</v>
      </c>
    </row>
    <row r="11" spans="1:4" s="301" customFormat="1" ht="15.75" thickBot="1">
      <c r="A11" s="305">
        <v>852</v>
      </c>
      <c r="B11" s="302"/>
      <c r="C11" s="304" t="s">
        <v>24</v>
      </c>
      <c r="D11" s="306" t="s">
        <v>237</v>
      </c>
    </row>
    <row r="12" spans="1:4" s="301" customFormat="1" ht="41.25" thickBot="1">
      <c r="A12" s="305"/>
      <c r="B12" s="302">
        <v>85212</v>
      </c>
      <c r="C12" s="304" t="s">
        <v>180</v>
      </c>
      <c r="D12" s="306" t="s">
        <v>184</v>
      </c>
    </row>
    <row r="13" spans="1:4" s="301" customFormat="1" ht="54.75" thickBot="1">
      <c r="A13" s="305"/>
      <c r="B13" s="302">
        <v>85213</v>
      </c>
      <c r="C13" s="304" t="s">
        <v>186</v>
      </c>
      <c r="D13" s="306" t="s">
        <v>188</v>
      </c>
    </row>
    <row r="14" spans="1:4" s="301" customFormat="1" ht="15">
      <c r="A14" s="298"/>
      <c r="B14" s="307"/>
      <c r="C14" s="299" t="s">
        <v>35</v>
      </c>
      <c r="D14" s="300" t="s">
        <v>238</v>
      </c>
    </row>
  </sheetData>
  <mergeCells count="2">
    <mergeCell ref="A1:D1"/>
    <mergeCell ref="A2:D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D9"/>
  <sheetViews>
    <sheetView showGridLines="0" workbookViewId="0">
      <selection activeCell="L31" sqref="L31"/>
    </sheetView>
  </sheetViews>
  <sheetFormatPr defaultRowHeight="14.25"/>
  <cols>
    <col min="1" max="1" width="4.85546875" style="289" customWidth="1"/>
    <col min="2" max="2" width="7.42578125" style="289" customWidth="1"/>
    <col min="3" max="3" width="40" style="289" customWidth="1"/>
    <col min="4" max="4" width="15" style="289" customWidth="1"/>
    <col min="5" max="256" width="9.140625" style="289"/>
    <col min="257" max="257" width="4.85546875" style="289" customWidth="1"/>
    <col min="258" max="258" width="7.42578125" style="289" customWidth="1"/>
    <col min="259" max="259" width="40" style="289" customWidth="1"/>
    <col min="260" max="260" width="15" style="289" customWidth="1"/>
    <col min="261" max="512" width="9.140625" style="289"/>
    <col min="513" max="513" width="4.85546875" style="289" customWidth="1"/>
    <col min="514" max="514" width="7.42578125" style="289" customWidth="1"/>
    <col min="515" max="515" width="40" style="289" customWidth="1"/>
    <col min="516" max="516" width="15" style="289" customWidth="1"/>
    <col min="517" max="768" width="9.140625" style="289"/>
    <col min="769" max="769" width="4.85546875" style="289" customWidth="1"/>
    <col min="770" max="770" width="7.42578125" style="289" customWidth="1"/>
    <col min="771" max="771" width="40" style="289" customWidth="1"/>
    <col min="772" max="772" width="15" style="289" customWidth="1"/>
    <col min="773" max="1024" width="9.140625" style="289"/>
    <col min="1025" max="1025" width="4.85546875" style="289" customWidth="1"/>
    <col min="1026" max="1026" width="7.42578125" style="289" customWidth="1"/>
    <col min="1027" max="1027" width="40" style="289" customWidth="1"/>
    <col min="1028" max="1028" width="15" style="289" customWidth="1"/>
    <col min="1029" max="1280" width="9.140625" style="289"/>
    <col min="1281" max="1281" width="4.85546875" style="289" customWidth="1"/>
    <col min="1282" max="1282" width="7.42578125" style="289" customWidth="1"/>
    <col min="1283" max="1283" width="40" style="289" customWidth="1"/>
    <col min="1284" max="1284" width="15" style="289" customWidth="1"/>
    <col min="1285" max="1536" width="9.140625" style="289"/>
    <col min="1537" max="1537" width="4.85546875" style="289" customWidth="1"/>
    <col min="1538" max="1538" width="7.42578125" style="289" customWidth="1"/>
    <col min="1539" max="1539" width="40" style="289" customWidth="1"/>
    <col min="1540" max="1540" width="15" style="289" customWidth="1"/>
    <col min="1541" max="1792" width="9.140625" style="289"/>
    <col min="1793" max="1793" width="4.85546875" style="289" customWidth="1"/>
    <col min="1794" max="1794" width="7.42578125" style="289" customWidth="1"/>
    <col min="1795" max="1795" width="40" style="289" customWidth="1"/>
    <col min="1796" max="1796" width="15" style="289" customWidth="1"/>
    <col min="1797" max="2048" width="9.140625" style="289"/>
    <col min="2049" max="2049" width="4.85546875" style="289" customWidth="1"/>
    <col min="2050" max="2050" width="7.42578125" style="289" customWidth="1"/>
    <col min="2051" max="2051" width="40" style="289" customWidth="1"/>
    <col min="2052" max="2052" width="15" style="289" customWidth="1"/>
    <col min="2053" max="2304" width="9.140625" style="289"/>
    <col min="2305" max="2305" width="4.85546875" style="289" customWidth="1"/>
    <col min="2306" max="2306" width="7.42578125" style="289" customWidth="1"/>
    <col min="2307" max="2307" width="40" style="289" customWidth="1"/>
    <col min="2308" max="2308" width="15" style="289" customWidth="1"/>
    <col min="2309" max="2560" width="9.140625" style="289"/>
    <col min="2561" max="2561" width="4.85546875" style="289" customWidth="1"/>
    <col min="2562" max="2562" width="7.42578125" style="289" customWidth="1"/>
    <col min="2563" max="2563" width="40" style="289" customWidth="1"/>
    <col min="2564" max="2564" width="15" style="289" customWidth="1"/>
    <col min="2565" max="2816" width="9.140625" style="289"/>
    <col min="2817" max="2817" width="4.85546875" style="289" customWidth="1"/>
    <col min="2818" max="2818" width="7.42578125" style="289" customWidth="1"/>
    <col min="2819" max="2819" width="40" style="289" customWidth="1"/>
    <col min="2820" max="2820" width="15" style="289" customWidth="1"/>
    <col min="2821" max="3072" width="9.140625" style="289"/>
    <col min="3073" max="3073" width="4.85546875" style="289" customWidth="1"/>
    <col min="3074" max="3074" width="7.42578125" style="289" customWidth="1"/>
    <col min="3075" max="3075" width="40" style="289" customWidth="1"/>
    <col min="3076" max="3076" width="15" style="289" customWidth="1"/>
    <col min="3077" max="3328" width="9.140625" style="289"/>
    <col min="3329" max="3329" width="4.85546875" style="289" customWidth="1"/>
    <col min="3330" max="3330" width="7.42578125" style="289" customWidth="1"/>
    <col min="3331" max="3331" width="40" style="289" customWidth="1"/>
    <col min="3332" max="3332" width="15" style="289" customWidth="1"/>
    <col min="3333" max="3584" width="9.140625" style="289"/>
    <col min="3585" max="3585" width="4.85546875" style="289" customWidth="1"/>
    <col min="3586" max="3586" width="7.42578125" style="289" customWidth="1"/>
    <col min="3587" max="3587" width="40" style="289" customWidth="1"/>
    <col min="3588" max="3588" width="15" style="289" customWidth="1"/>
    <col min="3589" max="3840" width="9.140625" style="289"/>
    <col min="3841" max="3841" width="4.85546875" style="289" customWidth="1"/>
    <col min="3842" max="3842" width="7.42578125" style="289" customWidth="1"/>
    <col min="3843" max="3843" width="40" style="289" customWidth="1"/>
    <col min="3844" max="3844" width="15" style="289" customWidth="1"/>
    <col min="3845" max="4096" width="9.140625" style="289"/>
    <col min="4097" max="4097" width="4.85546875" style="289" customWidth="1"/>
    <col min="4098" max="4098" width="7.42578125" style="289" customWidth="1"/>
    <col min="4099" max="4099" width="40" style="289" customWidth="1"/>
    <col min="4100" max="4100" width="15" style="289" customWidth="1"/>
    <col min="4101" max="4352" width="9.140625" style="289"/>
    <col min="4353" max="4353" width="4.85546875" style="289" customWidth="1"/>
    <col min="4354" max="4354" width="7.42578125" style="289" customWidth="1"/>
    <col min="4355" max="4355" width="40" style="289" customWidth="1"/>
    <col min="4356" max="4356" width="15" style="289" customWidth="1"/>
    <col min="4357" max="4608" width="9.140625" style="289"/>
    <col min="4609" max="4609" width="4.85546875" style="289" customWidth="1"/>
    <col min="4610" max="4610" width="7.42578125" style="289" customWidth="1"/>
    <col min="4611" max="4611" width="40" style="289" customWidth="1"/>
    <col min="4612" max="4612" width="15" style="289" customWidth="1"/>
    <col min="4613" max="4864" width="9.140625" style="289"/>
    <col min="4865" max="4865" width="4.85546875" style="289" customWidth="1"/>
    <col min="4866" max="4866" width="7.42578125" style="289" customWidth="1"/>
    <col min="4867" max="4867" width="40" style="289" customWidth="1"/>
    <col min="4868" max="4868" width="15" style="289" customWidth="1"/>
    <col min="4869" max="5120" width="9.140625" style="289"/>
    <col min="5121" max="5121" width="4.85546875" style="289" customWidth="1"/>
    <col min="5122" max="5122" width="7.42578125" style="289" customWidth="1"/>
    <col min="5123" max="5123" width="40" style="289" customWidth="1"/>
    <col min="5124" max="5124" width="15" style="289" customWidth="1"/>
    <col min="5125" max="5376" width="9.140625" style="289"/>
    <col min="5377" max="5377" width="4.85546875" style="289" customWidth="1"/>
    <col min="5378" max="5378" width="7.42578125" style="289" customWidth="1"/>
    <col min="5379" max="5379" width="40" style="289" customWidth="1"/>
    <col min="5380" max="5380" width="15" style="289" customWidth="1"/>
    <col min="5381" max="5632" width="9.140625" style="289"/>
    <col min="5633" max="5633" width="4.85546875" style="289" customWidth="1"/>
    <col min="5634" max="5634" width="7.42578125" style="289" customWidth="1"/>
    <col min="5635" max="5635" width="40" style="289" customWidth="1"/>
    <col min="5636" max="5636" width="15" style="289" customWidth="1"/>
    <col min="5637" max="5888" width="9.140625" style="289"/>
    <col min="5889" max="5889" width="4.85546875" style="289" customWidth="1"/>
    <col min="5890" max="5890" width="7.42578125" style="289" customWidth="1"/>
    <col min="5891" max="5891" width="40" style="289" customWidth="1"/>
    <col min="5892" max="5892" width="15" style="289" customWidth="1"/>
    <col min="5893" max="6144" width="9.140625" style="289"/>
    <col min="6145" max="6145" width="4.85546875" style="289" customWidth="1"/>
    <col min="6146" max="6146" width="7.42578125" style="289" customWidth="1"/>
    <col min="6147" max="6147" width="40" style="289" customWidth="1"/>
    <col min="6148" max="6148" width="15" style="289" customWidth="1"/>
    <col min="6149" max="6400" width="9.140625" style="289"/>
    <col min="6401" max="6401" width="4.85546875" style="289" customWidth="1"/>
    <col min="6402" max="6402" width="7.42578125" style="289" customWidth="1"/>
    <col min="6403" max="6403" width="40" style="289" customWidth="1"/>
    <col min="6404" max="6404" width="15" style="289" customWidth="1"/>
    <col min="6405" max="6656" width="9.140625" style="289"/>
    <col min="6657" max="6657" width="4.85546875" style="289" customWidth="1"/>
    <col min="6658" max="6658" width="7.42578125" style="289" customWidth="1"/>
    <col min="6659" max="6659" width="40" style="289" customWidth="1"/>
    <col min="6660" max="6660" width="15" style="289" customWidth="1"/>
    <col min="6661" max="6912" width="9.140625" style="289"/>
    <col min="6913" max="6913" width="4.85546875" style="289" customWidth="1"/>
    <col min="6914" max="6914" width="7.42578125" style="289" customWidth="1"/>
    <col min="6915" max="6915" width="40" style="289" customWidth="1"/>
    <col min="6916" max="6916" width="15" style="289" customWidth="1"/>
    <col min="6917" max="7168" width="9.140625" style="289"/>
    <col min="7169" max="7169" width="4.85546875" style="289" customWidth="1"/>
    <col min="7170" max="7170" width="7.42578125" style="289" customWidth="1"/>
    <col min="7171" max="7171" width="40" style="289" customWidth="1"/>
    <col min="7172" max="7172" width="15" style="289" customWidth="1"/>
    <col min="7173" max="7424" width="9.140625" style="289"/>
    <col min="7425" max="7425" width="4.85546875" style="289" customWidth="1"/>
    <col min="7426" max="7426" width="7.42578125" style="289" customWidth="1"/>
    <col min="7427" max="7427" width="40" style="289" customWidth="1"/>
    <col min="7428" max="7428" width="15" style="289" customWidth="1"/>
    <col min="7429" max="7680" width="9.140625" style="289"/>
    <col min="7681" max="7681" width="4.85546875" style="289" customWidth="1"/>
    <col min="7682" max="7682" width="7.42578125" style="289" customWidth="1"/>
    <col min="7683" max="7683" width="40" style="289" customWidth="1"/>
    <col min="7684" max="7684" width="15" style="289" customWidth="1"/>
    <col min="7685" max="7936" width="9.140625" style="289"/>
    <col min="7937" max="7937" width="4.85546875" style="289" customWidth="1"/>
    <col min="7938" max="7938" width="7.42578125" style="289" customWidth="1"/>
    <col min="7939" max="7939" width="40" style="289" customWidth="1"/>
    <col min="7940" max="7940" width="15" style="289" customWidth="1"/>
    <col min="7941" max="8192" width="9.140625" style="289"/>
    <col min="8193" max="8193" width="4.85546875" style="289" customWidth="1"/>
    <col min="8194" max="8194" width="7.42578125" style="289" customWidth="1"/>
    <col min="8195" max="8195" width="40" style="289" customWidth="1"/>
    <col min="8196" max="8196" width="15" style="289" customWidth="1"/>
    <col min="8197" max="8448" width="9.140625" style="289"/>
    <col min="8449" max="8449" width="4.85546875" style="289" customWidth="1"/>
    <col min="8450" max="8450" width="7.42578125" style="289" customWidth="1"/>
    <col min="8451" max="8451" width="40" style="289" customWidth="1"/>
    <col min="8452" max="8452" width="15" style="289" customWidth="1"/>
    <col min="8453" max="8704" width="9.140625" style="289"/>
    <col min="8705" max="8705" width="4.85546875" style="289" customWidth="1"/>
    <col min="8706" max="8706" width="7.42578125" style="289" customWidth="1"/>
    <col min="8707" max="8707" width="40" style="289" customWidth="1"/>
    <col min="8708" max="8708" width="15" style="289" customWidth="1"/>
    <col min="8709" max="8960" width="9.140625" style="289"/>
    <col min="8961" max="8961" width="4.85546875" style="289" customWidth="1"/>
    <col min="8962" max="8962" width="7.42578125" style="289" customWidth="1"/>
    <col min="8963" max="8963" width="40" style="289" customWidth="1"/>
    <col min="8964" max="8964" width="15" style="289" customWidth="1"/>
    <col min="8965" max="9216" width="9.140625" style="289"/>
    <col min="9217" max="9217" width="4.85546875" style="289" customWidth="1"/>
    <col min="9218" max="9218" width="7.42578125" style="289" customWidth="1"/>
    <col min="9219" max="9219" width="40" style="289" customWidth="1"/>
    <col min="9220" max="9220" width="15" style="289" customWidth="1"/>
    <col min="9221" max="9472" width="9.140625" style="289"/>
    <col min="9473" max="9473" width="4.85546875" style="289" customWidth="1"/>
    <col min="9474" max="9474" width="7.42578125" style="289" customWidth="1"/>
    <col min="9475" max="9475" width="40" style="289" customWidth="1"/>
    <col min="9476" max="9476" width="15" style="289" customWidth="1"/>
    <col min="9477" max="9728" width="9.140625" style="289"/>
    <col min="9729" max="9729" width="4.85546875" style="289" customWidth="1"/>
    <col min="9730" max="9730" width="7.42578125" style="289" customWidth="1"/>
    <col min="9731" max="9731" width="40" style="289" customWidth="1"/>
    <col min="9732" max="9732" width="15" style="289" customWidth="1"/>
    <col min="9733" max="9984" width="9.140625" style="289"/>
    <col min="9985" max="9985" width="4.85546875" style="289" customWidth="1"/>
    <col min="9986" max="9986" width="7.42578125" style="289" customWidth="1"/>
    <col min="9987" max="9987" width="40" style="289" customWidth="1"/>
    <col min="9988" max="9988" width="15" style="289" customWidth="1"/>
    <col min="9989" max="10240" width="9.140625" style="289"/>
    <col min="10241" max="10241" width="4.85546875" style="289" customWidth="1"/>
    <col min="10242" max="10242" width="7.42578125" style="289" customWidth="1"/>
    <col min="10243" max="10243" width="40" style="289" customWidth="1"/>
    <col min="10244" max="10244" width="15" style="289" customWidth="1"/>
    <col min="10245" max="10496" width="9.140625" style="289"/>
    <col min="10497" max="10497" width="4.85546875" style="289" customWidth="1"/>
    <col min="10498" max="10498" width="7.42578125" style="289" customWidth="1"/>
    <col min="10499" max="10499" width="40" style="289" customWidth="1"/>
    <col min="10500" max="10500" width="15" style="289" customWidth="1"/>
    <col min="10501" max="10752" width="9.140625" style="289"/>
    <col min="10753" max="10753" width="4.85546875" style="289" customWidth="1"/>
    <col min="10754" max="10754" width="7.42578125" style="289" customWidth="1"/>
    <col min="10755" max="10755" width="40" style="289" customWidth="1"/>
    <col min="10756" max="10756" width="15" style="289" customWidth="1"/>
    <col min="10757" max="11008" width="9.140625" style="289"/>
    <col min="11009" max="11009" width="4.85546875" style="289" customWidth="1"/>
    <col min="11010" max="11010" width="7.42578125" style="289" customWidth="1"/>
    <col min="11011" max="11011" width="40" style="289" customWidth="1"/>
    <col min="11012" max="11012" width="15" style="289" customWidth="1"/>
    <col min="11013" max="11264" width="9.140625" style="289"/>
    <col min="11265" max="11265" width="4.85546875" style="289" customWidth="1"/>
    <col min="11266" max="11266" width="7.42578125" style="289" customWidth="1"/>
    <col min="11267" max="11267" width="40" style="289" customWidth="1"/>
    <col min="11268" max="11268" width="15" style="289" customWidth="1"/>
    <col min="11269" max="11520" width="9.140625" style="289"/>
    <col min="11521" max="11521" width="4.85546875" style="289" customWidth="1"/>
    <col min="11522" max="11522" width="7.42578125" style="289" customWidth="1"/>
    <col min="11523" max="11523" width="40" style="289" customWidth="1"/>
    <col min="11524" max="11524" width="15" style="289" customWidth="1"/>
    <col min="11525" max="11776" width="9.140625" style="289"/>
    <col min="11777" max="11777" width="4.85546875" style="289" customWidth="1"/>
    <col min="11778" max="11778" width="7.42578125" style="289" customWidth="1"/>
    <col min="11779" max="11779" width="40" style="289" customWidth="1"/>
    <col min="11780" max="11780" width="15" style="289" customWidth="1"/>
    <col min="11781" max="12032" width="9.140625" style="289"/>
    <col min="12033" max="12033" width="4.85546875" style="289" customWidth="1"/>
    <col min="12034" max="12034" width="7.42578125" style="289" customWidth="1"/>
    <col min="12035" max="12035" width="40" style="289" customWidth="1"/>
    <col min="12036" max="12036" width="15" style="289" customWidth="1"/>
    <col min="12037" max="12288" width="9.140625" style="289"/>
    <col min="12289" max="12289" width="4.85546875" style="289" customWidth="1"/>
    <col min="12290" max="12290" width="7.42578125" style="289" customWidth="1"/>
    <col min="12291" max="12291" width="40" style="289" customWidth="1"/>
    <col min="12292" max="12292" width="15" style="289" customWidth="1"/>
    <col min="12293" max="12544" width="9.140625" style="289"/>
    <col min="12545" max="12545" width="4.85546875" style="289" customWidth="1"/>
    <col min="12546" max="12546" width="7.42578125" style="289" customWidth="1"/>
    <col min="12547" max="12547" width="40" style="289" customWidth="1"/>
    <col min="12548" max="12548" width="15" style="289" customWidth="1"/>
    <col min="12549" max="12800" width="9.140625" style="289"/>
    <col min="12801" max="12801" width="4.85546875" style="289" customWidth="1"/>
    <col min="12802" max="12802" width="7.42578125" style="289" customWidth="1"/>
    <col min="12803" max="12803" width="40" style="289" customWidth="1"/>
    <col min="12804" max="12804" width="15" style="289" customWidth="1"/>
    <col min="12805" max="13056" width="9.140625" style="289"/>
    <col min="13057" max="13057" width="4.85546875" style="289" customWidth="1"/>
    <col min="13058" max="13058" width="7.42578125" style="289" customWidth="1"/>
    <col min="13059" max="13059" width="40" style="289" customWidth="1"/>
    <col min="13060" max="13060" width="15" style="289" customWidth="1"/>
    <col min="13061" max="13312" width="9.140625" style="289"/>
    <col min="13313" max="13313" width="4.85546875" style="289" customWidth="1"/>
    <col min="13314" max="13314" width="7.42578125" style="289" customWidth="1"/>
    <col min="13315" max="13315" width="40" style="289" customWidth="1"/>
    <col min="13316" max="13316" width="15" style="289" customWidth="1"/>
    <col min="13317" max="13568" width="9.140625" style="289"/>
    <col min="13569" max="13569" width="4.85546875" style="289" customWidth="1"/>
    <col min="13570" max="13570" width="7.42578125" style="289" customWidth="1"/>
    <col min="13571" max="13571" width="40" style="289" customWidth="1"/>
    <col min="13572" max="13572" width="15" style="289" customWidth="1"/>
    <col min="13573" max="13824" width="9.140625" style="289"/>
    <col min="13825" max="13825" width="4.85546875" style="289" customWidth="1"/>
    <col min="13826" max="13826" width="7.42578125" style="289" customWidth="1"/>
    <col min="13827" max="13827" width="40" style="289" customWidth="1"/>
    <col min="13828" max="13828" width="15" style="289" customWidth="1"/>
    <col min="13829" max="14080" width="9.140625" style="289"/>
    <col min="14081" max="14081" width="4.85546875" style="289" customWidth="1"/>
    <col min="14082" max="14082" width="7.42578125" style="289" customWidth="1"/>
    <col min="14083" max="14083" width="40" style="289" customWidth="1"/>
    <col min="14084" max="14084" width="15" style="289" customWidth="1"/>
    <col min="14085" max="14336" width="9.140625" style="289"/>
    <col min="14337" max="14337" width="4.85546875" style="289" customWidth="1"/>
    <col min="14338" max="14338" width="7.42578125" style="289" customWidth="1"/>
    <col min="14339" max="14339" width="40" style="289" customWidth="1"/>
    <col min="14340" max="14340" width="15" style="289" customWidth="1"/>
    <col min="14341" max="14592" width="9.140625" style="289"/>
    <col min="14593" max="14593" width="4.85546875" style="289" customWidth="1"/>
    <col min="14594" max="14594" width="7.42578125" style="289" customWidth="1"/>
    <col min="14595" max="14595" width="40" style="289" customWidth="1"/>
    <col min="14596" max="14596" width="15" style="289" customWidth="1"/>
    <col min="14597" max="14848" width="9.140625" style="289"/>
    <col min="14849" max="14849" width="4.85546875" style="289" customWidth="1"/>
    <col min="14850" max="14850" width="7.42578125" style="289" customWidth="1"/>
    <col min="14851" max="14851" width="40" style="289" customWidth="1"/>
    <col min="14852" max="14852" width="15" style="289" customWidth="1"/>
    <col min="14853" max="15104" width="9.140625" style="289"/>
    <col min="15105" max="15105" width="4.85546875" style="289" customWidth="1"/>
    <col min="15106" max="15106" width="7.42578125" style="289" customWidth="1"/>
    <col min="15107" max="15107" width="40" style="289" customWidth="1"/>
    <col min="15108" max="15108" width="15" style="289" customWidth="1"/>
    <col min="15109" max="15360" width="9.140625" style="289"/>
    <col min="15361" max="15361" width="4.85546875" style="289" customWidth="1"/>
    <col min="15362" max="15362" width="7.42578125" style="289" customWidth="1"/>
    <col min="15363" max="15363" width="40" style="289" customWidth="1"/>
    <col min="15364" max="15364" width="15" style="289" customWidth="1"/>
    <col min="15365" max="15616" width="9.140625" style="289"/>
    <col min="15617" max="15617" width="4.85546875" style="289" customWidth="1"/>
    <col min="15618" max="15618" width="7.42578125" style="289" customWidth="1"/>
    <col min="15619" max="15619" width="40" style="289" customWidth="1"/>
    <col min="15620" max="15620" width="15" style="289" customWidth="1"/>
    <col min="15621" max="15872" width="9.140625" style="289"/>
    <col min="15873" max="15873" width="4.85546875" style="289" customWidth="1"/>
    <col min="15874" max="15874" width="7.42578125" style="289" customWidth="1"/>
    <col min="15875" max="15875" width="40" style="289" customWidth="1"/>
    <col min="15876" max="15876" width="15" style="289" customWidth="1"/>
    <col min="15877" max="16128" width="9.140625" style="289"/>
    <col min="16129" max="16129" width="4.85546875" style="289" customWidth="1"/>
    <col min="16130" max="16130" width="7.42578125" style="289" customWidth="1"/>
    <col min="16131" max="16131" width="40" style="289" customWidth="1"/>
    <col min="16132" max="16132" width="15" style="289" customWidth="1"/>
    <col min="16133" max="16384" width="9.140625" style="289"/>
  </cols>
  <sheetData>
    <row r="1" spans="1:4" ht="28.5" customHeight="1">
      <c r="A1" s="287" t="s">
        <v>352</v>
      </c>
      <c r="B1" s="288"/>
      <c r="C1" s="288"/>
      <c r="D1" s="288"/>
    </row>
    <row r="2" spans="1:4">
      <c r="A2" s="290" t="s">
        <v>871</v>
      </c>
      <c r="B2" s="288"/>
      <c r="C2" s="288"/>
      <c r="D2" s="288"/>
    </row>
    <row r="3" spans="1:4">
      <c r="A3" s="291"/>
    </row>
    <row r="4" spans="1:4" ht="15" thickBot="1">
      <c r="A4" s="292" t="s">
        <v>2</v>
      </c>
      <c r="B4" s="293" t="s">
        <v>38</v>
      </c>
      <c r="C4" s="293" t="s">
        <v>3</v>
      </c>
      <c r="D4" s="294" t="s">
        <v>373</v>
      </c>
    </row>
    <row r="5" spans="1:4" s="301" customFormat="1" ht="15.75" thickBot="1">
      <c r="A5" s="305">
        <v>851</v>
      </c>
      <c r="B5" s="302"/>
      <c r="C5" s="304" t="s">
        <v>22</v>
      </c>
      <c r="D5" s="306" t="s">
        <v>178</v>
      </c>
    </row>
    <row r="6" spans="1:4" s="301" customFormat="1" ht="15.75" thickBot="1">
      <c r="A6" s="305"/>
      <c r="B6" s="302">
        <v>85195</v>
      </c>
      <c r="C6" s="304" t="s">
        <v>40</v>
      </c>
      <c r="D6" s="306" t="s">
        <v>178</v>
      </c>
    </row>
    <row r="7" spans="1:4" s="301" customFormat="1" ht="15.75" thickBot="1">
      <c r="A7" s="305">
        <v>921</v>
      </c>
      <c r="B7" s="302"/>
      <c r="C7" s="304" t="s">
        <v>31</v>
      </c>
      <c r="D7" s="306" t="s">
        <v>32</v>
      </c>
    </row>
    <row r="8" spans="1:4" s="301" customFormat="1" ht="15.75" thickBot="1">
      <c r="A8" s="305"/>
      <c r="B8" s="302">
        <v>92116</v>
      </c>
      <c r="C8" s="304" t="s">
        <v>227</v>
      </c>
      <c r="D8" s="306" t="s">
        <v>32</v>
      </c>
    </row>
    <row r="9" spans="1:4" s="301" customFormat="1" ht="15">
      <c r="A9" s="298"/>
      <c r="B9" s="307"/>
      <c r="C9" s="299" t="s">
        <v>35</v>
      </c>
      <c r="D9" s="300" t="s">
        <v>241</v>
      </c>
    </row>
  </sheetData>
  <mergeCells count="2">
    <mergeCell ref="A1:D1"/>
    <mergeCell ref="A2:D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1</vt:i4>
      </vt:variant>
    </vt:vector>
  </HeadingPairs>
  <TitlesOfParts>
    <vt:vector size="26" baseType="lpstr">
      <vt:lpstr>tab. 1</vt:lpstr>
      <vt:lpstr>tab.1.1</vt:lpstr>
      <vt:lpstr>tab. 1.1.1</vt:lpstr>
      <vt:lpstr>tab.1.1.2</vt:lpstr>
      <vt:lpstr>tab.1.2</vt:lpstr>
      <vt:lpstr>tab.2</vt:lpstr>
      <vt:lpstr>tab.2.1</vt:lpstr>
      <vt:lpstr>tab.2.1.1</vt:lpstr>
      <vt:lpstr>tab.2.1.2</vt:lpstr>
      <vt:lpstr>tab.2.2</vt:lpstr>
      <vt:lpstr>tab.2.3</vt:lpstr>
      <vt:lpstr>tab.2.4</vt:lpstr>
      <vt:lpstr>tab.2.5</vt:lpstr>
      <vt:lpstr>tab.3</vt:lpstr>
      <vt:lpstr>tab.4</vt:lpstr>
      <vt:lpstr>tab.5</vt:lpstr>
      <vt:lpstr>tab.6</vt:lpstr>
      <vt:lpstr>Zał.1</vt:lpstr>
      <vt:lpstr>Zał.2</vt:lpstr>
      <vt:lpstr>Zał.3</vt:lpstr>
      <vt:lpstr>Zał.4</vt:lpstr>
      <vt:lpstr>Zał.5</vt:lpstr>
      <vt:lpstr>Zał. 6</vt:lpstr>
      <vt:lpstr>Zał.7</vt:lpstr>
      <vt:lpstr>Zał.8</vt:lpstr>
      <vt:lpstr>Zał.3!Obszar_wydruku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2012-12-07T08:29:46Z</dcterms:modified>
</cp:coreProperties>
</file>